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项目库（储备库）" sheetId="1" r:id="rId1"/>
    <sheet name="分类统计表" sheetId="2" r:id="rId2"/>
  </sheets>
  <definedNames>
    <definedName name="_xlnm._FilterDatabase" localSheetId="0" hidden="1">'项目库（储备库）'!$A$4:$W$106</definedName>
    <definedName name="_xlnm.Print_Titles" localSheetId="0">'项目库（储备库）'!$3:$4</definedName>
  </definedNames>
  <calcPr calcId="144525"/>
</workbook>
</file>

<file path=xl/sharedStrings.xml><?xml version="1.0" encoding="utf-8"?>
<sst xmlns="http://schemas.openxmlformats.org/spreadsheetml/2006/main" count="1588" uniqueCount="660">
  <si>
    <t>焉耆县2024年度县级巩固拓展脱贫攻坚成果和乡村振兴项目库储备项目备案表</t>
  </si>
  <si>
    <t>填报单位（盖章）：</t>
  </si>
  <si>
    <t>填报时间：2023年11月7日                                       单位：万元</t>
  </si>
  <si>
    <t>序号</t>
  </si>
  <si>
    <t>项目库
编号</t>
  </si>
  <si>
    <t>项目名称</t>
  </si>
  <si>
    <t>项目类别</t>
  </si>
  <si>
    <t>项目子类型</t>
  </si>
  <si>
    <t>建设
性质</t>
  </si>
  <si>
    <t>实施地点</t>
  </si>
  <si>
    <t>主要建设内容</t>
  </si>
  <si>
    <t>建设
单位</t>
  </si>
  <si>
    <t>建设
规模</t>
  </si>
  <si>
    <t>资金来源</t>
  </si>
  <si>
    <t>项目主管部门</t>
  </si>
  <si>
    <t>责任人</t>
  </si>
  <si>
    <t>绩效目标</t>
  </si>
  <si>
    <t>利益联结机制</t>
  </si>
  <si>
    <t>入库时间</t>
  </si>
  <si>
    <t>审批文号</t>
  </si>
  <si>
    <t>备注</t>
  </si>
  <si>
    <t>合计</t>
  </si>
  <si>
    <t>中央衔接资金</t>
  </si>
  <si>
    <t>自治区衔接资金</t>
  </si>
  <si>
    <t>自治州财政衔接资金</t>
  </si>
  <si>
    <t>地方政府债券资金</t>
  </si>
  <si>
    <t>其他资金</t>
  </si>
  <si>
    <t>一、产业发展</t>
  </si>
  <si>
    <t>YQ001</t>
  </si>
  <si>
    <t>焉耆镇团结村、上四号渠村辣椒精深加工厂及冷藏仓储库房建设项目</t>
  </si>
  <si>
    <t>产业发展</t>
  </si>
  <si>
    <t>产地初加工和精深加工</t>
  </si>
  <si>
    <t>扩建</t>
  </si>
  <si>
    <t>焉耆镇上四号渠村</t>
  </si>
  <si>
    <t>新建辣椒精深加工厂及冷藏仓储库房，其中建设面积50亩（厂房、地面硬化、水电、彩钢棚等），项目总投资1500万元（包括设计费、监理费等）。项目资产归村集体所有。</t>
  </si>
  <si>
    <t>座</t>
  </si>
  <si>
    <t>焉耆镇</t>
  </si>
  <si>
    <t>马永新
马永德</t>
  </si>
  <si>
    <t>项目完成后对外承包，每年承包收益不低于5%，收益用村基础设施建设等公益性事业和预警监测帮扶。项目建成后可为团结村居民提供20-30个就业岗位，提高就业率，增加农户收入。</t>
  </si>
  <si>
    <t>项目建成后，为农户发展种养殖业带来了很大的便利，通过项目促进种养殖业，以此壮大村集体经济。惠及农户160户。受益脱贫户4户。</t>
  </si>
  <si>
    <t>2023年11月5日</t>
  </si>
  <si>
    <t>焉党农领办〔2023〕20号</t>
  </si>
  <si>
    <t>YQ002</t>
  </si>
  <si>
    <t>焉耆镇上四号渠村共享体验园田园综合体二期建设项目</t>
  </si>
  <si>
    <t>休闲农业与乡村旅游</t>
  </si>
  <si>
    <t>新建二期</t>
  </si>
  <si>
    <t>上四号渠村</t>
  </si>
  <si>
    <t>在焉耆镇上四号渠村共享体验园田园综合体基础设施建设基础上，继续完成田园综合体道路建设、场地硬化及亲子乐园等相关基础设施配套建设。项目总投资150万元（包括设计费、监理费）。项目资产归上四号渠村所有。</t>
  </si>
  <si>
    <t>处</t>
  </si>
  <si>
    <t>通过实施此项目，进一步完善基础设施建设，加快农村城镇化建设步伐，拓宽村民增收致富渠道，收益用村基础设施建设等公益性事业，预警监测帮扶。为发展乡村特色休闲农业和乡村旅游项目奠定基础。</t>
  </si>
  <si>
    <t>项目建成后，农户从5月至10月使用移动式房屋，就近就地出售农副产品、美食等，提高收益。惠及农户脱贫户4户、监测户3户。</t>
  </si>
  <si>
    <t>YQ003</t>
  </si>
  <si>
    <t>焉耆镇团结村农田防渗渠及附属设施</t>
  </si>
  <si>
    <t>小型农田水利设施建设</t>
  </si>
  <si>
    <t>新建</t>
  </si>
  <si>
    <t>团结村</t>
  </si>
  <si>
    <t>在团结村辖区新矩形渠，共2.5公里（包括桥、涵、闸），每公里80万元，项目总投资200万元（包括设计费、监理费）。项目资产归团结村所有。</t>
  </si>
  <si>
    <t>公里</t>
  </si>
  <si>
    <t>可以解决该渠系浪费农田灌溉水较大的问题，进一步节约用水，有效改善用水管理现状，能大幅度减少用水量，降低村民生产成本。</t>
  </si>
  <si>
    <t>该项目的实施，可以有效解决水资源浪费问题，降低村民用水成本，增加农作物产量，提高农民收益。</t>
  </si>
  <si>
    <t>YQ004</t>
  </si>
  <si>
    <t>焉耆镇上四号渠村农田防渗渠及附属设施</t>
  </si>
  <si>
    <t>在上四号渠村一组建设2200米农田矩形渠及附属设施，预计每公里造价80万元，项目总投资176万元（包括设计费、监理费）。项目资产归上四号渠村所有。</t>
  </si>
  <si>
    <t>该项目的实施，可以有效解决水资源浪费问题，降低村民用水成本，增加农作物产量，提高农民收益。受益脱贫户4户。</t>
  </si>
  <si>
    <t>YQ005</t>
  </si>
  <si>
    <t>七个星镇老城村畜牧养殖（生产母羊）发展项目</t>
  </si>
  <si>
    <t>养殖业基地</t>
  </si>
  <si>
    <t>老城村</t>
  </si>
  <si>
    <t>在老城村发展畜牧养殖项目，投资200万元，购买德国美丽奴细毛生产母羊570只（24-36月龄），每只3000元；种公羊60只，每只4800元，购买完成后面向全县公开招租，承包给养殖专业合作社或养殖大户，每年承包收益不低于总投资的6%，资产归老城村村委会所有。</t>
  </si>
  <si>
    <t>只</t>
  </si>
  <si>
    <t>七个星镇</t>
  </si>
  <si>
    <t>马木提江·艾买尔江、顾朋宇</t>
  </si>
  <si>
    <t>项目建成后，预计增加老城村级集体经济收入12万元以上，所得收益用于村级公益性基础设施建设和防返贫预警帮扶及小型村集体经济项目扩大再生产。</t>
  </si>
  <si>
    <t>该项目的实施，可增加村集体收入，防返贫预警帮扶，解决2人就业问题。受益脱贫户1户。</t>
  </si>
  <si>
    <t>YQ006</t>
  </si>
  <si>
    <t>七个星镇桑巴巴格次村蓄水池建设项目</t>
  </si>
  <si>
    <t>桑巴巴格次</t>
  </si>
  <si>
    <t>在桑巴巴格次村一组（1座）、二组（1座）、三组（1座）、四组（2座）新建长70米，宽16米、深2.5米的滴灌蓄水池共5座及其附属设施，计划总投资400万元（含设计费、监理费等费用）。项目建成后资产归桑巴巴格次所有。</t>
  </si>
  <si>
    <t>项目建成后，可有效利用现有的水资源，提高水资源的利用效率，对发展农牧业、实现农业产业化，有着积极的促进作用。同时也能改善土地土质，提高土地使用效率，增加农民的经济收入，一组受益户 24户（其中：脱贫户1户一般户23户）
二组受益户41户（其中脱贫户1户一般户40户）
三组收益户40户（其中脱贫户2户，一般户38户）
四组受益户48户（其中脱贫户2户，一般户46户）。</t>
  </si>
  <si>
    <t>项目建成后，可有效利用现有的水资源，提高水资源的利用效率，对发展农牧业、实现农业产业化，有着积极的促进作用。同时也能改善土地土质，提高土地使用效率。</t>
  </si>
  <si>
    <t>YQ007</t>
  </si>
  <si>
    <t>永宁镇九号渠村多功能烘干房建设项目</t>
  </si>
  <si>
    <t>农产品仓储保鲜冷链基础设施建设</t>
  </si>
  <si>
    <t>九号渠村</t>
  </si>
  <si>
    <t>新建多功能烘干房，其中新建厂房1500平米，仓库1500平米，3000平米打地坪，购买安装230千瓦变压器，项目总投资390万元（包括设计费、监理费等）。项目完成后对外承包，每年承包收益不低6%，收益用于巩固拓展脱贫攻坚成果公益岗位开发，村级小型公益基础设施建设（道路、防渗渠、闸门等设施的维修和清理，村庄绿化带建设等）和预警监测帮扶等。项目资产归村集体所有。</t>
  </si>
  <si>
    <t>永宁镇</t>
  </si>
  <si>
    <t>何琳、李博</t>
  </si>
  <si>
    <t>提高销售农副产品率，项目收益用于开发巩固拓展脱贫攻坚成果公益岗位10个，提高村预警监测帮扶能力等。</t>
  </si>
  <si>
    <t>项目建设完成后，预计每年增加村集体经济收入16.8万元以上，受益脱贫户3户。</t>
  </si>
  <si>
    <t>组织部壮大村集体经济项目</t>
  </si>
  <si>
    <t>YQ008</t>
  </si>
  <si>
    <t>永宁镇下岔河村库房建设项目（一期）</t>
  </si>
  <si>
    <t>市场建设和农村物流</t>
  </si>
  <si>
    <t>下岔河村</t>
  </si>
  <si>
    <t>下岔河村二组晒场为设施农业用地，面积为11220平方米，建设彩钢库房，面积为4000平方米，总投资470万元（包括设计费、监理费等费用），项目资产归下岔河村所有。</t>
  </si>
  <si>
    <t>村办合作社牵头负责，每年产生的效益主要用于困难群众的收益分红，小型基础设施的维护等。惠及脱贫户9户。</t>
  </si>
  <si>
    <t>村办合作社牵头负责，每年产生的效益主要用于困难群众的收益分红，小型基础设施的维护等。惠及脱贫户3户。</t>
  </si>
  <si>
    <t>YQ009</t>
  </si>
  <si>
    <t>永宁镇黑疙瘩门面房及基础设施项目（1）</t>
  </si>
  <si>
    <t>黑疙瘩村</t>
  </si>
  <si>
    <t>在黑疙瘩村新建面积300平米的门面房、300平米彩钢棚、地坪硬化及配套附属设施建设，总投资100万元（包括设计费、监理费等费用），项目资产归黑疙瘩村所有。</t>
  </si>
  <si>
    <t>间</t>
  </si>
  <si>
    <t>建成对外出租，每年增加收入5-7万元。盘活闲置资产，消除隐患。增加收入。</t>
  </si>
  <si>
    <t>建成对外出租，每年增加收入5-7万元。盘活闲置资产，消除隐患。增加收入。惠及脱贫户1户。</t>
  </si>
  <si>
    <t>YQ010</t>
  </si>
  <si>
    <t>永宁镇黑疙瘩门面房及基础设施项目（2）</t>
  </si>
  <si>
    <t>在黑疙瘩村新建面积350平米的门面房、地坪硬化及配套附属设施建设，作为商店、肉店、对外出租，院内可作为货物贮存。总投资100万元（含设计费、监理费等费用）。</t>
  </si>
  <si>
    <t>YQ011</t>
  </si>
  <si>
    <t>永宁镇马莲滩村打造文旅餐饮四项活动中心综合体建设项目</t>
  </si>
  <si>
    <t>马莲滩村</t>
  </si>
  <si>
    <t>在马莲滩村打造文旅餐饮四项活动中心综合体，新建集市2层，一层800平米，二层560平米，房屋12间750平米，共计200万元，新建四项活动中心，现有的建设用地基础上水电气改造，装修等、村委会门口空场地1000平米打地坪，共计35万元，项目建设后对合作或者外租赁等方式运营，每年年收益率不低于6%，项目总投资235万（含设计费、监理费等费用）。资产归马莲滩村村集体所有。</t>
  </si>
  <si>
    <t>合作经营模式，每年分红14.1万元，年收益率不低于6%</t>
  </si>
  <si>
    <t>合作经营模式，每年分红14.1万元，年收益率不低于6%。惠及脱贫户1户。</t>
  </si>
  <si>
    <t>YQ012</t>
  </si>
  <si>
    <t>永宁镇马莲滩村门面建设项目</t>
  </si>
  <si>
    <t>在马莲滩村四组新建4间房屋共140平米，其中2间门面房，地坪硬化1800平米；建设700平米的2个仓库，项目总投资100万元（含设计费、监理费）。产权归马莲滩村村集体所有。</t>
  </si>
  <si>
    <t>仓库每个每年租金6万元，共计12万元，年收益率12%</t>
  </si>
  <si>
    <t>仓库每个每年租金6万元，共计12万元，年收益率12%。惠及脱贫户1户。</t>
  </si>
  <si>
    <t>YQ013</t>
  </si>
  <si>
    <t>永宁镇下岔河村防渗渠建设项目</t>
  </si>
  <si>
    <t>在下岔河村新建矩形防渗渠6公里（包括节水闸、闸口标准建设等），每公里80万元，项目总投资480万元（包括设计费、监理费等费用）。项目资产归下岔河村所有。</t>
  </si>
  <si>
    <t>可以解决该渠系浪费农田灌溉水较大的问题，进一步节约用水，有效改善用水管理现状，能大幅度减少用水量，降低村民生产成本。惠及脱贫户9户。</t>
  </si>
  <si>
    <t>YQ014</t>
  </si>
  <si>
    <t>永宁镇上岔河村水利设施建设项目</t>
  </si>
  <si>
    <t>上岔河村</t>
  </si>
  <si>
    <t>对穿过上岔河村一组、二组、四组居民点的三条老防渗渠进行全面维护改造巨型渠共3公里，防渗渠高1.5米，宽1.5米，混凝土结构，厚度15厘米，每公里80万元，项目总投入资金240万元（包含设计费、监理费），项目资产归上岔河村所有。</t>
  </si>
  <si>
    <t>通过对老防渗渠的全面维护改造，可使村民耕地浇水更加方便快捷，有效利用水资源，节省种植成本，提高农作物质量和农户种植积极性。</t>
  </si>
  <si>
    <t>建成后可有效提升人居环境整体效果，可有“小桥流水人家”的怡人氛围，进一步推动乡村旅游等特色发展。</t>
  </si>
  <si>
    <t>YQ015</t>
  </si>
  <si>
    <t>永宁镇西大渠村防渗渠建设项目</t>
  </si>
  <si>
    <t>西大渠村</t>
  </si>
  <si>
    <t>在西大渠村二、三组新建矩形防渗渠4公里（包括节水闸、闸口标准建设等），每公里80万元，项目总投资320万元（包括设计费、监理费）。项目资产归西大渠村所有。</t>
  </si>
  <si>
    <t>该项目的实施，可以有效解决水资源浪费问题，降低村民用水成本，增加农作物产量，提高农民收益。其中惠及脱贫户4户。</t>
  </si>
  <si>
    <t>YQ016</t>
  </si>
  <si>
    <t>焉耆县牛、羊、禽屠宰加工分割项目</t>
  </si>
  <si>
    <t>建设牛、羊、禽类屠宰车间建筑面积：1800 ㎡，牛羊分割车间1000㎡，牛羊禽类待宰圈舍1200.00㎡，排酸车间300㎡，分别为每间100㎡，共3间。配套排酸冷库设备三套。速冻冷库180㎡，分别为每间60㎡，共3间。配套速冻制冷3套。冷藏库400㎡，分别为每间100㎡，共4间，配套冷藏制冷设备4套。冷链车一辆，污水处理站750㎡，配套相应设备 1 套；办公室 1000㎡及配套设施，公用工程间 1000㎡：包含包材库、配电室、锅炉房、消防水池及泵房，变配电、锅炉设备、消防设备各 1 套；总投资2000万（包括设计费、监理费等费用），项目资产归西大渠村所有。</t>
  </si>
  <si>
    <t>年屠宰羊 20万只、牛 9000 头，年畜牧产品深加工 3000 吨。每年增加村集体经济120万元。</t>
  </si>
  <si>
    <t>该项目实施不仅可以壮大村集体经济，还可以提高脱贫户、监测户收入。直接受益户3户。</t>
  </si>
  <si>
    <t>YQ017</t>
  </si>
  <si>
    <t>四十里城子镇店子村牲畜养殖（生态羊）项目</t>
  </si>
  <si>
    <t>四十里城子镇店子村</t>
  </si>
  <si>
    <t>在店子村发展牲畜养殖（生态羊）项目，购买12-24月龄500只生态山羊，每只1000元，总投资50万元。购买完成后面向全县公开招租，承包给养殖专业合作社或者养殖大户等，每年承包收益不低5%，收益用于巩固拓展脱贫攻坚成果公益岗位开发，村级小型公益基础设施建设（道路、防渗渠、闸门等设施的维修和清理，村庄绿化带建设等）和预警监测帮扶等。每年根据实际情况，对收益使用分配进行动态调整管理。项目购置的生态羊产权归属村集体。</t>
  </si>
  <si>
    <t>四十里城子镇</t>
  </si>
  <si>
    <t>雪热提·阿不力孜、王明广、巴燕</t>
  </si>
  <si>
    <t>每年增加村集体经济收入2.5万元左右，使用项目收益开发巩固拓展脱贫攻坚成果公益岗位3个，提高村预警监测帮扶能力等。</t>
  </si>
  <si>
    <t>YQ018</t>
  </si>
  <si>
    <t>四十里城子镇废木无害化处置建设项目</t>
  </si>
  <si>
    <t>四十里城子镇新渠村</t>
  </si>
  <si>
    <t xml:space="preserve">建设标准化厂房3000平方米（包含宿舍、消防水池等）并购买神物质颗粒燃料加工设备，对农村乱堆乱放影响环境的废旧杂木和树枝进行整治，配备电力、用水、地坪等基础设施，对废旧木材和农作物秸秆进行压缩加工。项目建成后面向全县公开招租，每年增加村集体经济收入5%以上，收益用于，巩固拓展脱贫攻坚成果公益岗位开发，村级小型公益基础设施建设（道路、防渗渠、闸门等设施的维修和清理，村庄绿化带建设等）和预警监测帮扶等。每年根据实际情况，对收益使用分配进行动态调整管理。项目总投资350万元（包括设计、监理费等）。项目购置的资产产权归属村集体。      </t>
  </si>
  <si>
    <t xml:space="preserve">    通过项目实施，有效解决农村树枝、树根等木柴垃圾，对废旧木柴杂木进行处置，有效改善环境。项目实施后后面向全县公开招租，每年增加村集体经济收入17.5万元以上。项目收益用于开发巩固拓展脱贫攻坚成果公益岗位3个，提高村预警监测帮扶能力等。</t>
  </si>
  <si>
    <t>YQ019</t>
  </si>
  <si>
    <t>四十里城子镇番茄丁生产线、辣椒酱灌装厂房及仓库建设项目</t>
  </si>
  <si>
    <t>焉耆县河北巴州工业园区内</t>
  </si>
  <si>
    <t>新建日处理600T鲜番茄番茄丁生产线配套厂房建设以及日处理150T辣椒酱灌装车间、5-20kg番茄酱包装灌装车间，以及540㎡仓库建设项目，，共计投资905万（包括设计费、监理费等费用），项目资产归各村（社区）所有。</t>
  </si>
  <si>
    <t>李文豪、王明广</t>
  </si>
  <si>
    <t>该项目属于番茄精深加工产业，形成番茄及辣椒生产过程“全产业链”，该项目的实施，可以有效带动四十里城子镇农作物精深加工产业发展，为壮大村集体经济助力，同时带动周边农牧民群众增收。每日可生产鲜番茄600吨，鲜辣椒150T,每年生产番茄丁及辣椒酱约50天，可收购鲜番茄30000吨，辣椒5000T。</t>
  </si>
  <si>
    <t>项目建成后，可调整周边农牧民种植产业结构，农牧民可选择番茄和辣椒等多种农作物进行种植，周边农牧民10月以后农闲期间可到工厂打包、装运进行打工，增加收入，加工期间还可提供30人的就业岗位。每年承包收益率是总投资的5%，可实现收入45.25万元，全部纳入四十里城子镇当年集体经济收入。受益脱贫户8户。</t>
  </si>
  <si>
    <t>YQ094</t>
  </si>
  <si>
    <t>四十里城子镇育苗大棚建设项目</t>
  </si>
  <si>
    <t>种植业基地</t>
  </si>
  <si>
    <t>在四十里城子镇新建30座育苗大棚，每座15万元，总投资400万元（包含设计费、监理费等）。</t>
  </si>
  <si>
    <t>育苗棚每座棚可育苗7000盘，可育苗210000盘苗，实现年产值5000万元。</t>
  </si>
  <si>
    <t>每年承包收益率是总投资的5%，周边农牧民在2月开始就可以到育苗棚打工，可提供5人的就业岗位。</t>
  </si>
  <si>
    <t>YQ020</t>
  </si>
  <si>
    <t>四十里城子镇巴开来村畜牧药浴池基础设施建设项目</t>
  </si>
  <si>
    <t>四十里城子镇巴开来村、店子村、新渠村、阿克墩村</t>
  </si>
  <si>
    <t>在巴开来村、店子村、新渠村、阿克墩村各新建牲畜药浴池1座200平方米，共计4座，项目总投资50万元（包括设计、监理等费用）。项目资产归各村所有。</t>
  </si>
  <si>
    <t>平方米</t>
  </si>
  <si>
    <t>该项目的实施可以有效改善动物防疫条件，推动扩大畜牧产业发展。受益户65户，脱贫户15户。</t>
  </si>
  <si>
    <t>YQ021</t>
  </si>
  <si>
    <t>四十里城子镇巴开来村防渗渠建设项目</t>
  </si>
  <si>
    <t>四十里城子镇巴开来村</t>
  </si>
  <si>
    <t>新建矩形防渗斗渠2公里，含2个涵洞、3个节水闸，每公里80万元，项目总投资160万元（包括设计费、监理费等）。项目资产归巴开来村所有。</t>
  </si>
  <si>
    <t>项目实施后，解决15户脱贫户及周边农户农业灌溉的需求，解决防渗功能，为扩大种植规模节约成本，预计户均每亩节约成本20-30元左右，资产归村集体所有。</t>
  </si>
  <si>
    <t>YQ022</t>
  </si>
  <si>
    <t>四十里城子镇博格达村防渗渠建设项目</t>
  </si>
  <si>
    <t>四十里城子镇博格达村</t>
  </si>
  <si>
    <t>一组新建斗渠1公里，上宽1.5米，底宽0.4米，渠深0.8米，含2个涵洞、3个节水闸，标准建设，每公里80万元，项目总投资80万元（包括设计费、监理费等），资产归博格达村所有。</t>
  </si>
  <si>
    <t>项目实施后，解决21户脱贫户及周边农户农业灌溉的需求，解决防渗功能，为扩大种植规模节约成本，预计户均每亩节约成本20-30元左右，资产归村集体所有。</t>
  </si>
  <si>
    <t>YQ023</t>
  </si>
  <si>
    <t>四十里城子镇阿克墩村农田斗渠基础设施建设项目</t>
  </si>
  <si>
    <t>四十里城子镇阿克墩村</t>
  </si>
  <si>
    <t>在阿克墩村一组新建矩形防渗斗渠1500米及附属配套设施（包括进水口、节制闸等），每公里造价80万元，项目总投资120万元。（包括设计、监理等费用）。项目资产归阿克墩村所有。</t>
  </si>
  <si>
    <t xml:space="preserve">    通过水利设施改造，提高灌溉条件，增加农民收益。受益户80户，其中脱贫户35户。</t>
  </si>
  <si>
    <t>YQ024</t>
  </si>
  <si>
    <t>四十里城子镇店子村防渗渠建设项目</t>
  </si>
  <si>
    <t>在店子村二组、四组新建矩形防渗斗渠600米及附属设施；三组范围的斗渠1400米。每公里80万元，项目总投资160万元（包括设计费、监理费等）。受益农户52户，直接受益脱贫户42户。项目资产归店子村所有。</t>
  </si>
  <si>
    <t>项目建成后，可有效利用现有的水资源，提高水资源的利用效率，对发展农牧业、实现农业产业化，有着积极的促进作用。同时也能改善土地土质，提高土地使用效率，增加农民的经济收入，受益户52户，直接受益脱贫户42户。</t>
  </si>
  <si>
    <t>YQ025</t>
  </si>
  <si>
    <t>五号渠乡阿伦渠村防渗渠项目</t>
  </si>
  <si>
    <t>阿伦渠村</t>
  </si>
  <si>
    <t>在五号渠乡阿伦渠村新建1.6公里防渗渠(矩形渠)，每公里80万，共计128万元（包括设计、监理、检测等费用），资产归阿伦渠村所有。</t>
  </si>
  <si>
    <t>五号渠乡</t>
  </si>
  <si>
    <t>高尚斌、吉力力·阿不都热合曼</t>
  </si>
  <si>
    <t>项目建成后，进一步促进我村农业生产发展，提高农民收入。</t>
  </si>
  <si>
    <t>该项目建成后不仅可以为农户带来方便，还可以促进农户增收</t>
  </si>
  <si>
    <t>YQ026</t>
  </si>
  <si>
    <t>五号渠乡查汗渠村鲈鱼养殖项目</t>
  </si>
  <si>
    <t>查汗渠村</t>
  </si>
  <si>
    <t>在查汗渠村改造大棚3座，约1000平方米左右，新建温室养殖池5座，每个池容量100立方，及配套蓄水池、水净化系统、增氧系统、供电系统等养殖配套设施。项目总投资100万元（包括设计、监理等费用），资产归查汗渠村所有。</t>
  </si>
  <si>
    <r>
      <rPr>
        <sz val="14"/>
        <rFont val="宋体"/>
        <charset val="134"/>
      </rPr>
      <t>高尚斌、吉力力</t>
    </r>
    <r>
      <rPr>
        <sz val="14"/>
        <rFont val="宋体"/>
        <charset val="134"/>
      </rPr>
      <t>·</t>
    </r>
    <r>
      <rPr>
        <sz val="14"/>
        <rFont val="宋体"/>
        <charset val="134"/>
      </rPr>
      <t>阿不都热合曼</t>
    </r>
  </si>
  <si>
    <t xml:space="preserve">项目建成后面向全县公开招租，每年增加村集体经济收入6%以上，收益用于巩固拓展脱贫攻坚成果公益岗位开发，村级小型公益基础设施建设（道路、防渗渠、闸门等设施的维修和清理，村庄绿化带建设等）和预警监测帮扶等。每年根据实际情况，对收益使用分配进行动态调整管理。
</t>
  </si>
  <si>
    <r>
      <rPr>
        <sz val="14"/>
        <rFont val="宋体"/>
        <charset val="134"/>
      </rPr>
      <t>该项目的实施可以带动受益</t>
    </r>
    <r>
      <rPr>
        <sz val="14"/>
        <rFont val="宋体"/>
        <charset val="134"/>
      </rPr>
      <t>8</t>
    </r>
    <r>
      <rPr>
        <sz val="14"/>
        <rFont val="宋体"/>
        <charset val="134"/>
      </rPr>
      <t>户。</t>
    </r>
  </si>
  <si>
    <t>YQ027</t>
  </si>
  <si>
    <t>五号渠乡中五号村冷库保鲜库项目</t>
  </si>
  <si>
    <t>中五号村</t>
  </si>
  <si>
    <t>在五号渠乡中五号村建设钢板粮仓，占地面积为12亩，新建冷冻库一座3500平方，保鲜库一座1500平方，地面硬化3000平方，围墙160米，消防池一座深两米宽四米乘四米，一座动力电变压器，共计800万元（包括设计费、监理费等费用），项目资产归中五号村所有。</t>
  </si>
  <si>
    <t>高尚斌、吉力力·阿不都热合曼、</t>
  </si>
  <si>
    <t>该项目的实施，可以有效带动中五号村农作物精深加工产业发展，为壮大村集体经济助力，同时带动周边农牧民群众增收。</t>
  </si>
  <si>
    <t>项目建成后，每年承包收益率是总投资的6%，可实现收入48万元，全部纳入中五号村当年集体经济收入，缓解村集体经济薄弱、“无钱办事”窘境，加快推进基层组织振兴，更好地为各族群众服务。同时，中五号村7户脱贫户监测户实现直接收益。此外，项目实施期间，可提供就业岗位15个。。</t>
  </si>
  <si>
    <t>YQ028</t>
  </si>
  <si>
    <t>五号渠乡下三号村蓄水池建设项目</t>
  </si>
  <si>
    <t>下三号村</t>
  </si>
  <si>
    <t>在下三号村新建8座蓄水池（15*30），分别为一组2个、二组2个、三组1个、五组3个，包括45千瓦离心水泵，泵房40平米，过滤器，高压电缆100米左右，输水管道200米左右，附属防渗渠150米左右 ，共计投资600万元（包含设计、监理等费用）。资产归下三号村集体所有。</t>
  </si>
  <si>
    <t>可以解决该渠系浪费农田灌溉水较大的问题，进一步节约用水，同时进一步改善用水管理现状，便于管理，另一方面能大幅度减少用水量，降低村民生产成本</t>
  </si>
  <si>
    <t>该项目的建设，可以有效节约水资源，直接受益脱贫户8户。</t>
  </si>
  <si>
    <t>YQ029</t>
  </si>
  <si>
    <t>五号渠乡上五号村蓄水池建设项目</t>
  </si>
  <si>
    <t>上五号村二组、四组</t>
  </si>
  <si>
    <t>在上五号村二组、四组分别新建蓄水池一座（15*30），包括45千瓦离心水泵，泵房40平米，过滤器，高压电缆100米左右，输水管道200米左右，附属防渗渠150米左右 ，共计投资150万元（包含设计、监理等费用）。资产归上五号村集体所有。</t>
  </si>
  <si>
    <t>该项目的建设，可以有效节约水资源，直接受益脱贫户2户。</t>
  </si>
  <si>
    <t>YQ030</t>
  </si>
  <si>
    <t>五号渠乡下五号村蓄水池建设项目</t>
  </si>
  <si>
    <t>下五号村</t>
  </si>
  <si>
    <t>在下五号村一组新建2座，三组新建1座，五组新建1座，包括45千瓦离心水泵，泵房40平米，过滤器，高压电缆100米左右，输水管道200米左右，附属防渗渠150米左右 ，共计投资300万元（包含设计、监理等费用）。资产归下五号村集体所有。</t>
  </si>
  <si>
    <t>YQ031</t>
  </si>
  <si>
    <t>五号渠乡病虫害防治药物喷洒车项目</t>
  </si>
  <si>
    <t>农业社会化服务</t>
  </si>
  <si>
    <t>购买一辆集洒水、打药、绿化等多功能合一的病虫害防治药物喷洒车药物喷洒车，满载最大总质量≥18000KG，外形尺寸≥8850*2490*2990mm，罐体有效容积≥10.8m³，射程≥30m，洒水扬程110m，排量国六，投入资金80万元（含设计、监理费）。为低收入困难户以及所在区域农户农作物生产及庭院果树发展提供安全保障。项目资产归下三号村集体所有，由下三号村委会负责后期管护工作。</t>
  </si>
  <si>
    <t>辆</t>
  </si>
  <si>
    <t>该项目的建设可以为林果业病虫害防治提供便利，有效提升农户农作物生产及庭院果树发展安全。</t>
  </si>
  <si>
    <t>为低收入困难户以及所在区域农户农作物生产及庭院果树发展提供安全保障。直接受益脱贫户3户及监测户11户。</t>
  </si>
  <si>
    <t>YQ032</t>
  </si>
  <si>
    <t>焉耆县北大渠乡六十户村防渗渠建设项目（一期）</t>
  </si>
  <si>
    <t>六十户村</t>
  </si>
  <si>
    <t>在六十户村一组新建1.8公里槽型渠，宽0.8米，每公里造价80万元，合计144万元（包括设计、监理等前期费用）。资产归六十户村集体所有。</t>
  </si>
  <si>
    <t>北大渠乡</t>
  </si>
  <si>
    <t>董永华、阿里木·艾山</t>
  </si>
  <si>
    <t>项目建成后，可有效利用现有的水资源，提高水资源的利用效率，对发展农牧业、实现农业产业化，有着积极的促进作用。同时也能改善土地土质，提高土地使用效率，增加农民的经济收入。</t>
  </si>
  <si>
    <t>该项目的实施，能有效改善土地土质，提高土地使用效率，增加农民的经济收入。受益脱贫户15户。</t>
  </si>
  <si>
    <t>YQ033</t>
  </si>
  <si>
    <t>焉耆县北大渠乡六十户村防渗渠建设项目（二期）</t>
  </si>
  <si>
    <t>在六十户村五组新建防渗渠3公里槽型渠及附属设施。宽0.8米。每公里造价80万元，。项目总投资240万元（包括设计费、监理费、检测费）。资产归六十户村集体所有。</t>
  </si>
  <si>
    <t>该项目的实施，能有效改善土地土质，提高土地使用效率，增加农民的经济收入。受益脱贫户6户。</t>
  </si>
  <si>
    <t>YQ034</t>
  </si>
  <si>
    <t>北大渠乡八家户村防渗渠建设项目</t>
  </si>
  <si>
    <t>八家户村</t>
  </si>
  <si>
    <t>在八家户村新建槽型渠600米，宽0.4米，每公里造价80万，合计48万元；新建槽型渠800米，宽0.8米，每公里造价64万，合计72万元。共计112万元（包括设计、监理等前期费用）。资产归八家户村集体所有。</t>
  </si>
  <si>
    <t>项目建成可有效解决130户群众浇水问题，带动130户群众增收致富。</t>
  </si>
  <si>
    <t>该项目的实施，能有效改善土地土质，提高土地使用效率，增加农民的经济收入。受益脱贫户10户。</t>
  </si>
  <si>
    <t>YQ035</t>
  </si>
  <si>
    <t>包尔海乡夏热勒岱村防渗渠建设项目</t>
  </si>
  <si>
    <t>夏热勒岱村</t>
  </si>
  <si>
    <t>在夏热勒岱村四组新建防渗渠1公里，包含涵洞、进水闸、节水闸等附属设施，每公里80万元，项目总投资80万元（包括设计费、监理费、检测费等），项目资产归夏热勒岱村村集体所有。</t>
  </si>
  <si>
    <t>包尔海乡</t>
  </si>
  <si>
    <t>莫日根、才格加甫</t>
  </si>
  <si>
    <t>项目建成后可有效解决群众出行难问题，加快农村城镇化建设的步伐，改善村民居住环境，提高生活质量。</t>
  </si>
  <si>
    <t>该项目的实施，可以有效解决水资源浪费问题，降低村民用水成本，增加农作物产量，提高农民收益，解决9户脱贫户及周边农户农业灌溉的需求。</t>
  </si>
  <si>
    <t>YQ036</t>
  </si>
  <si>
    <t>包尔海乡包尔海村防渗渠建设项目</t>
  </si>
  <si>
    <t>包尔海村三组</t>
  </si>
  <si>
    <t>在包尔海村三组新建1500米防渗渠，配套附属设施（涵洞4个、闸7个等），每公里80万，项目总投资120万元（包括设计费、监理、检测费等）。项目资产归包尔海村村委会所有。</t>
  </si>
  <si>
    <t>项目实施后，可以有效改善水资源浪费问题，为扩大种植规模节约成本，预计户均每亩节约成本20-30元左右，资产归村集体所有。</t>
  </si>
  <si>
    <t>该项目的实施，可以有效解决水资源浪费问题，降低村民用水成本，增加农作物产量，提高农民收益，解决7户脱贫户及周边农户农业灌溉的需求。</t>
  </si>
  <si>
    <t>YQ037</t>
  </si>
  <si>
    <t>包尔海乡开来提村防渗渠建设项目（一）</t>
  </si>
  <si>
    <t>开来提村</t>
  </si>
  <si>
    <t>在开来提村三组新建预制板矩形防渗渠0.7公里左右，包含涵洞、进水闸、节水闸等附属设施，项目总投资56万元（包括设计费、监理费、检测费等），项目资产归开来提村村集体所有。</t>
  </si>
  <si>
    <t>项目实施后，可以有效节约现有水资源，提高生产效益，改善乡村农业现状，资产归村集体所有。</t>
  </si>
  <si>
    <t>该项目的实施，可以解决6户脱贫户及周边农户农业灌溉的需求，为扩大种植规模节约成本，预计户均每亩节约成本20-30元左右。</t>
  </si>
  <si>
    <t>YQ038</t>
  </si>
  <si>
    <t>包尔海乡开来提村防渗渠建设项目（二）</t>
  </si>
  <si>
    <t>在开来提村草原站新建预制板矩形防渗渠约2公里，包含涵洞、进水闸、节水闸等附属设施，每公里80万，项目总投资160万元（包括设计费、监理费、检测费等），项目资产归开来提村村集体所有。</t>
  </si>
  <si>
    <t>该项目的实施，可以解决4户脱贫户及周边群众农业灌溉的需求，解决防渗功能，为扩大种植规模节约成本，预计户均每亩节约成本20-30元左右，</t>
  </si>
  <si>
    <t>YQ039</t>
  </si>
  <si>
    <t>包尔海乡夏热勒岱村蓄水池建设项目</t>
  </si>
  <si>
    <t>在夏热勒岱村新建滴灌蓄水池9座360万，防护栏18万元，项目总投资378万元（包括：设计、监理费等费用），项目资产归夏热勒岱村所有。</t>
  </si>
  <si>
    <t>项目建成后，可有效改善水利设施不完善的问题，为群众解决农田灌溉难题。</t>
  </si>
  <si>
    <t>YQ040</t>
  </si>
  <si>
    <t>查汗采开乡阿尔莫墩村农业机械设备采购项目</t>
  </si>
  <si>
    <t>阿尔莫墩村</t>
  </si>
  <si>
    <t>为壮大村集体经济发展，阿尔莫墩村计划购买1FMJT秸秆还田膜分离式残膜回收一体机1台（参数：工作幅宽：2200mm；配套动力≥88KW；作业转速4-6Km/h；作业小时生产率≥0.95h㎡/h；残膜回收率≥80%；运输间隙为450mm），需资金70万元。资产归阿尔莫墩村村集体所有。</t>
  </si>
  <si>
    <t>台</t>
  </si>
  <si>
    <t>查汗采开乡</t>
  </si>
  <si>
    <t>王新华、艾合买提·巴拉提</t>
  </si>
  <si>
    <t>该项目的实施，年收益率不低于6%，壮大村集体经济的同时，为该村可解决3人就业。实施后村委会通过股份经济合作社来经营。</t>
  </si>
  <si>
    <t>该项目的实施，可解决3人就业。</t>
  </si>
  <si>
    <t>YQ041</t>
  </si>
  <si>
    <t>查汗采开乡查汗采开村防渗渠建设项目</t>
  </si>
  <si>
    <t>查汗采开村</t>
  </si>
  <si>
    <t>新建防渗渠：共6公里，查汗采开村一组农田矩形渠2600米，（其中九连段2300米，一组居民区300米），二组农田矩形渠3400米（居民区内1400米、居民区外4条灌渠1800米、公路边杏树园200米）；矩形渠上宽1.6米、底宽0.4米、渠深0.8米，含农桥22座、涵洞88个、12个节水闸、120个分水闸，标准建设，每公里80万，项目总投资480万元（包括设计费、监理费等）。项目资产归查汗采开村村集体所有。</t>
  </si>
  <si>
    <t xml:space="preserve"> 通过水利设施建设，可以有效改善灌溉条件，解决水资源浪费问题，降低村民用水成本，增加农作物产量，提高农民收益。</t>
  </si>
  <si>
    <t>项目实施后，解决28户脱贫户及周边农户农业灌溉的需求，解决防渗功能，为扩大种植规模节约成本，预计户均每亩节约成本20-30元左右，资产归村集体所有。</t>
  </si>
  <si>
    <t>YQ042</t>
  </si>
  <si>
    <t>查汗采开乡哈尔布热村蓄水池新建项目</t>
  </si>
  <si>
    <t>哈尔布热村</t>
  </si>
  <si>
    <t>对哈尔布热村一、二、三、四组井房进行滴灌蓄水池新建4座（规格为：口宽15米、底宽5米、深度2米、长20米），包括45千瓦离心水泵、输水管道200米，共计200万元（包括设计费、监理费等），项目建成后归哈尔布热村集体所有。</t>
  </si>
  <si>
    <t>项目建成后，可有效缓解哈尔布热村耕地灌水问题，增加农民收入，惠及脱贫户32人。</t>
  </si>
  <si>
    <t>YQ043</t>
  </si>
  <si>
    <t>查汗采开乡莫哈尔苏木村蓄水池建设项目</t>
  </si>
  <si>
    <t>莫哈尔苏木村</t>
  </si>
  <si>
    <t>在莫哈尔苏木村一组、二组、三组、四组井房进行滴灌蓄水池新建4座（规格为：口宽15米、底宽5米、深度2米、长25米），包括30千瓦离心水泵、输水管道200米，护栏600米，共计200万元（包括设计费、监理费等），项目建成后归莫哈尔苏木村集体所有。</t>
  </si>
  <si>
    <t>项目实施后，解决脱贫户及周边农户农业灌溉的需求，资产归村集体所有。</t>
  </si>
  <si>
    <t>YQ044</t>
  </si>
  <si>
    <t>查汗采开乡莫哈尔苏木村防渗渠建设项目</t>
  </si>
  <si>
    <t>莫哈尔苏木村一组、二组、三组、四组、五组改建原有渠道8公里的矩形渠，混凝土现浇，上宽3米、底宽0.8米、渠深1.4米，配套渠系建筑物渡槽2个，共50米。含农桥9座（桥宽6米）、涵洞9个、18个节水闸、34个分水闸。资产属村集体，通过实施该项目，提高农业产量，促进脱贫群众增收，使19户脱贫户及其他农户287户受益。标准建设，每公里80万，项目总投资640万元（包括设计费、监理费等）。项目资产归莫哈尔苏木村村集体所有。</t>
  </si>
  <si>
    <r>
      <rPr>
        <sz val="14"/>
        <color indexed="8"/>
        <rFont val="宋体"/>
        <charset val="134"/>
      </rPr>
      <t>促进脱贫群众增收，使</t>
    </r>
    <r>
      <rPr>
        <sz val="14"/>
        <color rgb="FF000000"/>
        <rFont val="宋体"/>
        <charset val="134"/>
      </rPr>
      <t>19</t>
    </r>
    <r>
      <rPr>
        <sz val="14"/>
        <color indexed="8"/>
        <rFont val="宋体"/>
        <charset val="134"/>
      </rPr>
      <t>户脱贫户及其他农户</t>
    </r>
    <r>
      <rPr>
        <sz val="14"/>
        <color rgb="FF000000"/>
        <rFont val="宋体"/>
        <charset val="134"/>
      </rPr>
      <t>287</t>
    </r>
    <r>
      <rPr>
        <sz val="14"/>
        <color indexed="8"/>
        <rFont val="宋体"/>
        <charset val="134"/>
      </rPr>
      <t>户受益</t>
    </r>
  </si>
  <si>
    <t>YQ045</t>
  </si>
  <si>
    <t>查汗采开乡阿尔莫墩村蓄水池建设项目</t>
  </si>
  <si>
    <t>在阿尔莫墩村一组、二组、牧业队、林场等4个村民小组新建蓄水池（规格为：口宽15米、底宽5米、深度2米、长25米）12个，新建配套设施包括30千瓦离心水泵14个，高压电缆1100米，输水管道500米等，共计投资700万元。（包括设计费、监理费、检测费）。资产归阿尔莫墩村村集体所有。</t>
  </si>
  <si>
    <t>项目建成后，可有效缓解阿尔莫墩村耕地灌水问题，增加农民收入，惠及脱贫户32户。</t>
  </si>
  <si>
    <t>YQ046</t>
  </si>
  <si>
    <t>焉耆县小额信贷贴息项目</t>
  </si>
  <si>
    <t>小额贷款贴息</t>
  </si>
  <si>
    <t>各乡镇、村</t>
  </si>
  <si>
    <t>2024年预计对200户脱贫户、监测户种养殖等产业扶持发放贷款进行贴息。</t>
  </si>
  <si>
    <t>户</t>
  </si>
  <si>
    <t>农业农村局</t>
  </si>
  <si>
    <t>宫爱国</t>
  </si>
  <si>
    <t>2024年预计对200户脱贫户、监测户种养殖等产业扶持发放贷款进行贴息，帮助脱贫户、监测户增产增收。</t>
  </si>
  <si>
    <t>YQ092</t>
  </si>
  <si>
    <t>焉耆镇团结村饲料加工厂建设项目</t>
  </si>
  <si>
    <t>新建小型饲料加工厂标准化厂房100平方米，总投资70万元，（包括设计费、监理费等）。项目资产归村集体所有。</t>
  </si>
  <si>
    <t>项目完成后对外承包，每年承包收益不低于5%，收益用村基础设施建设等公益性事业和预警监测帮扶。项目建成后可为团结村居民提供3-5个就业岗位，提高就业率，增加农户收入。</t>
  </si>
  <si>
    <t>项目建成后，为农户发展种养殖业带来了很大的便利，通过项目促进种养殖业，以此壮大村集体经济。惠及农户53户。</t>
  </si>
  <si>
    <t>YQ093</t>
  </si>
  <si>
    <t>七个星镇哈尔莫墩村牲畜养殖项目</t>
  </si>
  <si>
    <t>哈尔莫墩村</t>
  </si>
  <si>
    <t>投资70万元，预计购买生产母羊（黑头羊）218只（24-36月龄），每只3000元左右，种公羊（黑头羊）10只，每只4500元。将项目资金投入焉耆县鑫康源养殖合作社，承包给养殖专业合作社或养殖大户等，每年承包收益不低于总投资的5%，收益用于巩固拓展脱贫攻坚成果、公益岗位开发、村级小型公益基础设施建设（道路、防渗渠、闸口等设施的维修和清理等）和预警监测帮扶等。每年根据实际情况，对收益使用分配进行动态调整。项目购置的生产母羊产权归属村集体所有。</t>
  </si>
  <si>
    <t>项目建成后，预计增加哈尔莫墩村级集体经济收入3.5万元以上，所得收益用于村级公益性基础设施建设及小型村集体经济项目扩大再生产。</t>
  </si>
  <si>
    <t>该项目的实施，可增加村集体收入。</t>
  </si>
  <si>
    <t>二、就业项目</t>
  </si>
  <si>
    <t>YQ047</t>
  </si>
  <si>
    <t>焉耆县农村公益性岗位补助项目</t>
  </si>
  <si>
    <t>就业项目</t>
  </si>
  <si>
    <t>公益性岗位</t>
  </si>
  <si>
    <t>各乡镇场</t>
  </si>
  <si>
    <t>解决420个扶贫特设岗位工资发放，每人每月500元，预计280万元左右。</t>
  </si>
  <si>
    <t>个</t>
  </si>
  <si>
    <t>人社局</t>
  </si>
  <si>
    <t>彭麦昌</t>
  </si>
  <si>
    <t>项目建成后，解决脱贫户扶贫特设岗位工资一人3500元</t>
  </si>
  <si>
    <t>该项目的实施，可解决420人左右就业问题。</t>
  </si>
  <si>
    <t>YQ048</t>
  </si>
  <si>
    <t>焉耆县务工一次性补助</t>
  </si>
  <si>
    <t>交通费补助</t>
  </si>
  <si>
    <r>
      <rPr>
        <sz val="14"/>
        <rFont val="宋体"/>
        <charset val="134"/>
      </rPr>
      <t>对各乡镇、村符合</t>
    </r>
    <r>
      <rPr>
        <sz val="14"/>
        <rFont val="宋体"/>
        <charset val="134"/>
      </rPr>
      <t>“</t>
    </r>
    <r>
      <rPr>
        <sz val="14"/>
        <rFont val="宋体"/>
        <charset val="134"/>
      </rPr>
      <t>省外务工一次性交通补助</t>
    </r>
    <r>
      <rPr>
        <sz val="14"/>
        <rFont val="宋体"/>
        <charset val="134"/>
      </rPr>
      <t>”</t>
    </r>
    <r>
      <rPr>
        <sz val="14"/>
        <rFont val="宋体"/>
        <charset val="134"/>
      </rPr>
      <t>政策条件的脱贫户进行补助，预留项目补助资金</t>
    </r>
    <r>
      <rPr>
        <sz val="14"/>
        <rFont val="宋体"/>
        <charset val="134"/>
      </rPr>
      <t>5</t>
    </r>
    <r>
      <rPr>
        <sz val="14"/>
        <rFont val="宋体"/>
        <charset val="134"/>
      </rPr>
      <t>万元。</t>
    </r>
  </si>
  <si>
    <t>万元</t>
  </si>
  <si>
    <t>该项目的实施，可以有效提高脱贫户经济收入，减轻省外务工交通负担，带动脱贫户省外务工积极性。</t>
  </si>
  <si>
    <t>该项目的建成，可为脱贫户家庭减少部分生活负担。</t>
  </si>
  <si>
    <t>三、乡村建设行动</t>
  </si>
  <si>
    <t>YQ049</t>
  </si>
  <si>
    <t>焉耆镇团结村人居环境项目</t>
  </si>
  <si>
    <t>乡村建设行动</t>
  </si>
  <si>
    <t>村容村貌提升</t>
  </si>
  <si>
    <t>团结村居民点主干道道路路沿石内侧绿化带改造20亩地，每亩地1000元，小计20万元；地坪硬化2亩，每亩10万元，小计20万元；健身器材投放，小计30万元，项目投资总计：100万元（包含设计费、监理费），项目资产归团结村村委会所有。</t>
  </si>
  <si>
    <t>该项目的建设实施，加快农村城镇化建设的步伐，改善农民居住生活条件，提升人居环境质量。</t>
  </si>
  <si>
    <t>该项目的实施，可以有效改善农民居住生活条件，提升人居环境质量。</t>
  </si>
  <si>
    <t>YQ050</t>
  </si>
  <si>
    <t>焉耆镇上四号渠村人居环境整治项目</t>
  </si>
  <si>
    <t>在上四号渠村新建人行道2500米，地面硬化3000平米。共计投资172万元（含设计、监理等费用），项目资产归上四号渠村所有。</t>
  </si>
  <si>
    <t>项目建成后，可有效解决村民的出行难问题，加快农村城镇化建设的步伐，改善村民居住环境，提高生活质量。受益脱贫户4户。</t>
  </si>
  <si>
    <t>YQ051</t>
  </si>
  <si>
    <t>焉耆镇团结村道路建设项目</t>
  </si>
  <si>
    <t>农村道路建设（通村、通户路、小型桥梁）</t>
  </si>
  <si>
    <t>在团结村辖区道路硬化5.5公里，4级沥青混凝土路面，宽4米，每公里造价60万元，配套公共区域照明设施220盏（每公里单侧错放40盏路灯，每盏3000元）项目总投资396万元（包含设计费、监理费等）。项目资产归团结村所有。</t>
  </si>
  <si>
    <t>该项目的实施可以有效解决村民出行难问题。</t>
  </si>
  <si>
    <t>YQ052</t>
  </si>
  <si>
    <t>七个星镇霍拉山村粪污处理项目</t>
  </si>
  <si>
    <t>农村卫生厕所改造</t>
  </si>
  <si>
    <t>霍拉山村</t>
  </si>
  <si>
    <t>进一步优化霍拉山村环境整治，通过实施小三格污水处理项目，对霍拉山村25户厕所进行改造，每个2800元，共7万元（包括安装费、运输费、管网）。</t>
  </si>
  <si>
    <t xml:space="preserve">该项目的建设实施，加快农村城镇化建设的步伐，改善农民生活生活条件，提升人居环境质量。 </t>
  </si>
  <si>
    <t>YQ053</t>
  </si>
  <si>
    <t>七个星镇七个星村污水处理建设项目</t>
  </si>
  <si>
    <t>农村污水治理</t>
  </si>
  <si>
    <t xml:space="preserve">七个星村 </t>
  </si>
  <si>
    <t>项目总投资1078万元（含设计费、监理费等费用），在七个星村1组、2组、5组、6组、8组共计431户，实施集中污水化处理建设项目。主管道长度16.663公里，入户管道长度4310米，每户25000元，资产归七个星村所有。</t>
  </si>
  <si>
    <t>通过该项目实施，有效改善农民生活环境，提高农民生活质量，增加农民幸福指数。</t>
  </si>
  <si>
    <t>通过该项目实施，有效改善农民生活环境，提高农民生活质量，增加农民幸福指数。受益脱贫户8户。</t>
  </si>
  <si>
    <t>YQ054</t>
  </si>
  <si>
    <t>七个星镇七个星村农村人居环境整治建设项目</t>
  </si>
  <si>
    <t>七个星村</t>
  </si>
  <si>
    <t>项目总投资500万元（含设计费、监理费等费用），在七个星村1组、2组、5组、6组、8组共计431户，铺设路沿石共计30.263公里，路面硬化面积共计29588平方米。配套照明设施共计390个。资产归七个星村所有。</t>
  </si>
  <si>
    <t>通过该项目实施，有效改善农民生活环境，提高农民生活质量，增加农民幸福指数。直接受益脱贫户8户。</t>
  </si>
  <si>
    <t>YQ055</t>
  </si>
  <si>
    <t>七个星镇老城村人居环境建设项目</t>
  </si>
  <si>
    <t>在七个星镇老城村全长17.5公里，安装公共照明设施570座，每座3000元，计171万元；在老城村264县道到八组道路两侧硬化（宽一米厚15厘米）6000平米，每平方米90元，计54万元，铺设路沿石预计5500块，计27万元；修建1500米花池，每米100元，计15万元；铺设绿化管道2200米，每米30元，计6.6万。共计投资273.6万元（包括设计费、监理费等费用）。项目资产归老城村村委会所有。</t>
  </si>
  <si>
    <t>该项目的建设实施，加快农村城镇化建设的步伐，改善农民居住生活条件，提升人居环境质量。其中惠及脱贫户5户。</t>
  </si>
  <si>
    <t>YQ056</t>
  </si>
  <si>
    <t>七个星镇桑巴巴格次村村民小组道路建设项目</t>
  </si>
  <si>
    <t>桑巴巴格次村一组、四组、五组、七组、九组</t>
  </si>
  <si>
    <t>在桑巴巴格次村一组、四组、五组、七组、九组新建宽4米的4级沥青混凝土路面，长14公里，每公里造价60万，其中（一组600米、四组5000米、五组2000米、七组2400米、九组5000米），每公里造价60万元，共投资840万元（包括设计费、监理费等）。受益农户260户930人，直接受益脱贫户4户。项目资产归桑巴巴格次村所有。</t>
  </si>
  <si>
    <t>项目建成后，可有效解决村民的出行难问题，加快农村城镇化建设的步伐，改善村民居住环境，提高生活质量。直接受益脱贫户4户。</t>
  </si>
  <si>
    <t>YQ057</t>
  </si>
  <si>
    <t>七个星镇乃明莫墩村村民小组道路建设项目</t>
  </si>
  <si>
    <t>乃明莫墩村一组、二组、三组</t>
  </si>
  <si>
    <t>在乃明莫墩村一组、二组、三组、四组新建宽4米的4级沥青混凝土路面，长14.8公里，其中（一组2500米、二组6000米、三组3300、四组3000米）每公里造价60万元，共投资888万元（包括设计费、监理费等）。受益农户281户872人，直接受益脱贫户9户。项目资产归乃明莫墩村所有。</t>
  </si>
  <si>
    <t>项目建成后，可有效解决村民的出行难问题，加快农村城镇化建设的步伐，改善村民居住环境，提高生活质量。</t>
  </si>
  <si>
    <t>YQ058</t>
  </si>
  <si>
    <t>七个星镇老城村道路硬化项目</t>
  </si>
  <si>
    <t>在老城村新建宽4米的4级沥青混凝土路面，长6.3公里，并铺设路沿石6公里，每公里造价60万元，总投资378万元（包括设计、监理等费用）。项目资产归老城村村委会所有。</t>
  </si>
  <si>
    <t>该项目的实施可以有效解决村民出行难问题，其中惠及脱贫户6户。</t>
  </si>
  <si>
    <t>YQ059</t>
  </si>
  <si>
    <t>七个星镇霍拉山村公共照明设施项目</t>
  </si>
  <si>
    <t>公共照明设施</t>
  </si>
  <si>
    <t>对霍拉山村全长6千米主干道及周边巷道安装公共照明设施每25米安装一盏，共计需要240盏，每盏3000元，共计72万元（含设计费、监理费等费用）。项目建成后资产归霍拉山村所有。</t>
  </si>
  <si>
    <t>该项目的实施，可以有效改善农民居住生活条件，提升人居环境质量。受益脱贫户62户。</t>
  </si>
  <si>
    <t>YQ060</t>
  </si>
  <si>
    <t>七个星镇老城村美丽乡村建设项目</t>
  </si>
  <si>
    <t>计划对村镇6000平方米地面进行硬化，4500平方米人行道、铺设12500米长路沿石、购买照明设施500盏（25米一盏）及其附属设施等附属工程，小计280万元；购买12方洒水车1辆（国六东风多利卡12方洒水车），20万元；共计总投300万元（含设计、监理、地勘等费用）。</t>
  </si>
  <si>
    <t>通过该项目的实施能切实提升农村人居环境，加快农村城镇化建设的步伐，改善了农民居住生活条件，生产方式。</t>
  </si>
  <si>
    <t>通过该项目实施，进一步提升七个星镇各族群众环境质量，享受改革发展成果，使各族群众不断提高幸福感、获得感和满足感。</t>
  </si>
  <si>
    <t>YQ061</t>
  </si>
  <si>
    <t>永宁镇下岔河村道路建设项目</t>
  </si>
  <si>
    <t>在下岔河村新建2.5公里铺设柏油路，4级沥青混凝土路面，宽4米，每公里60万元，安装公共照明设施90盏，每盏3000元，小计27万元，项目总投资177万元（包括设计费、监理费），资产归村集体所有。</t>
  </si>
  <si>
    <t>项目建成后可有效解决群众出行难问题，加快农村城镇化建设的步伐，改善村民居住环境，提高生活质量。惠及脱贫户9户。</t>
  </si>
  <si>
    <t>YQ062</t>
  </si>
  <si>
    <t>永宁镇农村道路改造项目</t>
  </si>
  <si>
    <t>马莲滩村二组到九号渠村五组，西大渠村一组到新居户村一组</t>
  </si>
  <si>
    <t>对永宁镇各村2000平米左右道路进行修补，每平米200元，共40万元（含设计费、监理费等费用）。产权归永宁镇所有。</t>
  </si>
  <si>
    <t>该项目的实施可以有效解决村民出行难问题，其中惠及脱贫户9户。</t>
  </si>
  <si>
    <t>YQ063</t>
  </si>
  <si>
    <t>永宁镇西大渠村道路建设项目</t>
  </si>
  <si>
    <t>在西大渠村三组新居民点，路面硬化3公里，4级沥青混凝土路面，宽4米，每公里造价60万元，配套公共区域照明设施60盏，每盏3000元,小计18万元,项目总投资198万元（包含设计费、监理费等）。项目资产归西大渠村所有。</t>
  </si>
  <si>
    <t>该项目的实施可以有效解决村民出行难问题，其中惠及脱贫户3户。</t>
  </si>
  <si>
    <t>YQ064</t>
  </si>
  <si>
    <t>永宁镇西大渠村村组道路建设项目</t>
  </si>
  <si>
    <t>在西大渠村牧业组路硬化3公里，4级沥青混凝土路面，宽4米，每公里造价60万元，共计180万元；配套公共区域照明设施30盏，每盏3000元，共计9万元；项目总投资189万元（包含设计费、监理费等），项目资产归西大渠村所有。</t>
  </si>
  <si>
    <t>该项目的实施可以有效解决村民出行难问题，其中惠及脱贫户1户。</t>
  </si>
  <si>
    <t>YQ065</t>
  </si>
  <si>
    <t>永宁镇下岔河村人居环境整治项目</t>
  </si>
  <si>
    <t>下岔河村三四组居民点建设生态环境带及附属设施800米，合计160万，安装照明设800米，合计8万。下岔村大门楼两侧地面硬化、铺吸水砖、绿化管网等，合计50万元，总投资218万元（包括设计费、监理费等费用），项目资产归下岔河村所有。</t>
  </si>
  <si>
    <t>完善基础设施，提升群众幸福感</t>
  </si>
  <si>
    <t>完善基础设施，提升群众幸福感，惠及脱贫户9户。</t>
  </si>
  <si>
    <t>YQ066</t>
  </si>
  <si>
    <t>四十里城子镇博格达村农村污水处理项目</t>
  </si>
  <si>
    <t>在博格达村为246户农户新建端黑、灰水收集池、真空泵站、地埋式真空收集设备、铺设负压轴抽吸主管、支管、污水排出管、黑灰水分质存储处理设施、智能监控系统，共计投资660万（包括：设计、监理费等费用），资产归博格达村所有。</t>
  </si>
  <si>
    <t>雪热提·阿不力孜 王明广  巴燕</t>
  </si>
  <si>
    <t xml:space="preserve">    通过该项目实施，解决了博格达村村民的污水处理问题，极大改变村容村貌和生活环境，推进农民家庭环境、生活条件大幅提升，极大增强村民获得感、幸福感。</t>
  </si>
  <si>
    <t xml:space="preserve">    通过该项目实施，解决了博格达村村民的污水处理问题，极大改变村容村貌和生活环境，推进农民家庭环境、生活条件大幅提升，极大增强村民获得感、幸福感。受益脱贫户58户。</t>
  </si>
  <si>
    <t>YQ067</t>
  </si>
  <si>
    <t>四十里城子镇巴开来村人居环境整治项目</t>
  </si>
  <si>
    <t xml:space="preserve">投入290万元，在巴开来村一组、二组、三组进行人居环境整治，铺设人行道4240平方米左右，公共照明设施，路沿石8480米左右，地坪3326平方左右，围栏、改扩建居民区村容村貌等基础设施建设。（包括设计、监理、检测等费用）。项目资产归巴开来村所有。
</t>
  </si>
  <si>
    <t>该项目的实施能切实提升农村人居环境，加快农村城镇化建设的步伐，改善了农民居住生活条件。</t>
  </si>
  <si>
    <t>该项目的实施能切实提升农村人居环境，加快农村城镇化建设的步伐，改善了农民居住生活条件。其中惠及脱贫户24户。</t>
  </si>
  <si>
    <t>YQ068</t>
  </si>
  <si>
    <t>四十里城子镇博格达村人居环境整治项目</t>
  </si>
  <si>
    <t xml:space="preserve">投入300万元，在博格达村一组进行人居环境整治，铺设人行道2500平方米左右，路沿石5000米左右，地坪2500平方左右，公共照明设施120盏，反光镜2个，改扩建居民区村容村貌等基础设施建设。（包括设计、监理、检测等费用）。项目资产归博格达村所有。
</t>
  </si>
  <si>
    <t xml:space="preserve">
该项目的实施能切实提升农村人居环境，加快农村城镇化建设的步伐，改善了农民居住生活条件。受益脱贫户58户。</t>
  </si>
  <si>
    <t>YQ069</t>
  </si>
  <si>
    <t>四十里城子镇新渠村人居环境整治项目</t>
  </si>
  <si>
    <t>在新渠村三组新建人行道6000平米、路沿石6500平米及公共区域照明设施；在四组新建人行道2000平米、路沿石2000平米及公共照明设施；在五组新建人行道1600平米、路沿石1600平米及公共照明设施，项目总投资283万元（包括设计、监理、检测等费用）。项目资产归新渠村所有。</t>
  </si>
  <si>
    <t>该项目的实施能切实提升农村人居环境，加快农村城镇化建设的步伐，改善了农民居住生活条件。该项目的实施，可以有效改善农民居住生活条件，提升人居环境质量。其中惠及脱贫户78户。</t>
  </si>
  <si>
    <t>YQ070</t>
  </si>
  <si>
    <t>四十里城子镇阿克墩村农村人居环境整治项目（美丽乡村建设）</t>
  </si>
  <si>
    <t>阿克墩村一组、二组、四组人行道3000米、绿化帯路沿石4000米、绿化管网4000米。项目总投资600万元（包括设计、监理、检测等费用）。项目资产归阿克墩村所有。</t>
  </si>
  <si>
    <t>该项目的实施能切实提升农村人居环境，加快农村城镇化建设的步伐，改善了农民居住生活条件。受益脱贫户39户。</t>
  </si>
  <si>
    <t>YQ071</t>
  </si>
  <si>
    <t>2024年四十里城子镇店子村人居环境整治项目</t>
  </si>
  <si>
    <t>在店子村二组修建人行道1000平米、路沿石1000平米，1公里葡萄长廊150万；项目总投资155万元（包括设计、监理、检测等费用）。项目资产归店子村所有。</t>
  </si>
  <si>
    <t>该项目的实施能切实提升农村人居环境，加快农村城镇化建设的步伐，改善了农民居住生活条件。受益脱贫户20户。</t>
  </si>
  <si>
    <t>YQ072</t>
  </si>
  <si>
    <t>四十里城子镇新渠村农村饮水安全巩固提升项目</t>
  </si>
  <si>
    <t>农村供水保障（饮水安全）工程建设</t>
  </si>
  <si>
    <t>将四十里城子镇至新渠村自来水pvc主管道改造为pe管道（包括设计费、监理费、检测费），每公里8万元，共计6公里，项目总投资48万元。项目资产归新渠村所有。从镇自来水厂至巴开来村单线主管道改造4.7公里，每米65元，总费用37万元。</t>
  </si>
  <si>
    <t>通过实施此项目进一步完善新渠村的基础设施建设，确保全村人的饮水安全，提升人居环境，加快农村城镇化建设的步伐，改善了农民生活条件。该项目的实施，可以有效确保全村人的饮水安全，其中惠及脱贫户67户。</t>
  </si>
  <si>
    <t>YQ073</t>
  </si>
  <si>
    <t>四十里城子镇博格达村道路硬化建设项目</t>
  </si>
  <si>
    <t>在博格达村一组，二组道路硬化2公里(包括路基路面及附属设施等)，4级沥青混凝土路面，宽4米，每公里60万元，项目总投资120万元（包括设计、监理等费用）。项目资产归博格达村所有。</t>
  </si>
  <si>
    <t>对通过公路修建，改善交通条件。受益农户86户，其中脱贫户22户。</t>
  </si>
  <si>
    <t>YQ074</t>
  </si>
  <si>
    <t>焉耆县北大渠乡六十户村公共照明设施建设项目</t>
  </si>
  <si>
    <t>在六十户村安装公共照明设施300盏，每盏3000元，共计90万元（包括设计、监理等前期费用）。</t>
  </si>
  <si>
    <t>盏</t>
  </si>
  <si>
    <t>项目建成可有效解决群众夜晚出行安全问题，提升居民生活环境，减少道路交通安全隐患。</t>
  </si>
  <si>
    <t>新建太阳能路灯，解决群众安全出行需要。受益脱贫户70户。</t>
  </si>
  <si>
    <t>YQ075</t>
  </si>
  <si>
    <t>北大渠乡八家户村公共照明设施建设项目</t>
  </si>
  <si>
    <r>
      <rPr>
        <sz val="14"/>
        <rFont val="宋体"/>
        <charset val="134"/>
      </rPr>
      <t>在八家户村</t>
    </r>
    <r>
      <rPr>
        <sz val="14"/>
        <color rgb="FF000000"/>
        <rFont val="宋体"/>
        <charset val="134"/>
      </rPr>
      <t>安装公共照明设施500盏，每盏3000元，共计150万元（包括设计、监理等前期费用）。资产归八家户村集体所有。</t>
    </r>
  </si>
  <si>
    <t>项目建成可有效解决群众夜晚出行安全问题，提升居民生活环境，减少道路交通安全隐患。。</t>
  </si>
  <si>
    <t>新建太阳能路灯，解决群众安全出行需要。受益脱贫户75户。</t>
  </si>
  <si>
    <t>YQ076</t>
  </si>
  <si>
    <t>北大渠乡十号渠村人居环境整治项目</t>
  </si>
  <si>
    <t>十号渠村</t>
  </si>
  <si>
    <r>
      <rPr>
        <sz val="14"/>
        <rFont val="宋体"/>
        <charset val="134"/>
      </rPr>
      <t>在十号渠村</t>
    </r>
    <r>
      <rPr>
        <sz val="14"/>
        <color rgb="FF000000"/>
        <rFont val="宋体"/>
        <charset val="134"/>
      </rPr>
      <t>铺设人行道6500平方米，单价200元/平方米，共计130万元；铺设路沿石5公里，单价80元/米，共计40万元，共计170万元（包括设计、监理等前期费用）。资产归十号渠村集体所有。</t>
    </r>
  </si>
  <si>
    <t>改善农牧民群众生产生活环境、提高生活质量。</t>
  </si>
  <si>
    <t>扩建道路，解决群众出行需要。受益脱贫户30户。</t>
  </si>
  <si>
    <t>YQ077</t>
  </si>
  <si>
    <t>北大渠乡十号渠村公共照明设施项目</t>
  </si>
  <si>
    <t>全村安装公共照明设施300盏，每盏3000元，共计90万元（包括设计、监理等前期费用）。资产归十号渠村集体所有。</t>
  </si>
  <si>
    <t>新建太阳能路灯，解决群众安全出行需要。受益脱贫户30户。</t>
  </si>
  <si>
    <t>YQ078</t>
  </si>
  <si>
    <t>北大渠乡太平渠村人居环境整治建设项目</t>
  </si>
  <si>
    <t>太平渠村</t>
  </si>
  <si>
    <r>
      <rPr>
        <sz val="14"/>
        <rFont val="宋体"/>
        <charset val="134"/>
      </rPr>
      <t>在太平渠村</t>
    </r>
    <r>
      <rPr>
        <sz val="14"/>
        <color rgb="FF000000"/>
        <rFont val="宋体"/>
        <charset val="134"/>
      </rPr>
      <t>铺设7公里路沿石，每米80元，合计56万元（包括设计、监理等前期费用）。资产归太平渠村集体所有。</t>
    </r>
  </si>
  <si>
    <t>通过实施此项目进一步完善太平渠村的基础设施建设，提升人居环境，加快农村城镇化建设的步伐，改善了农民居住生活条件。</t>
  </si>
  <si>
    <t>该项目的实施，可以有效改善农民居住生活条件，提升人居环境质量。受益脱贫户15户。</t>
  </si>
  <si>
    <t>YQ079</t>
  </si>
  <si>
    <t>北大渠乡北渠村污水处理改造工程</t>
  </si>
  <si>
    <t>北渠村</t>
  </si>
  <si>
    <t>在北渠村建设农村污水处理项目（含主体实施、设备房、土建施工、检查井、基础建设、阀门井、供气管路、工艺管路等设备设施），配套供电、道路、围栏等附属设施设备。项目总投资995万元；在北渠村特色小夜市建造可供夜市群众使用的厕所1间，项目投资5万元。项目总投资1000万元（包括设计，监理等费用）。资产归北渠村集体所有。</t>
  </si>
  <si>
    <t>通过实施此项目改善农村的环境条件，改善村容村貌，提高卫生水平，保护人民身体健康，并为北大渠乡旅游的可持续发展提供坚实的基础。</t>
  </si>
  <si>
    <t>该项目的实施将大力改善北渠村农村生态环境质量，提升农村污水和粪污处理能力。受益脱贫户156户。</t>
  </si>
  <si>
    <t>YQ080</t>
  </si>
  <si>
    <t>北大渠乡北渠村公共照明设施建设项目</t>
  </si>
  <si>
    <t>维修北渠村四组至五组、一组居民点损坏路灯，共50盏，每盏费用3000元。总投资15万元（包括设计，监理等费用）。资产归北渠村集体所有。</t>
  </si>
  <si>
    <t>新建太阳能路灯，解决群众安全出行需要。受益脱贫户156户。</t>
  </si>
  <si>
    <t>YQ081</t>
  </si>
  <si>
    <t>北大渠乡北渠村特色小夜市改造项目</t>
  </si>
  <si>
    <t>在北渠村特色小夜市搭建舞台1座，增加夜市的亮化灯光设备。总投资50万元（包括设计，监理等费用）。资产归北渠村集体所有。</t>
  </si>
  <si>
    <t>通过实施此项目进一步完善北渠村的基础设施建设，提升人居环境，加快农村城镇化建设的步伐，改善了农民居住生活条件。</t>
  </si>
  <si>
    <t>该项目的实施，可以有效改善农民居住生活条件，提升人居环境质量，提升群众幸福感。受益群众385户，其中受益脱贫户156户。</t>
  </si>
  <si>
    <t>YQ082</t>
  </si>
  <si>
    <t>北大渠乡太平渠村牲畜粪便处理项目</t>
  </si>
  <si>
    <t>在北大渠乡太平渠村千亩养殖小区建设1500平方米牲畜粪便堆放场地，投资120万（包括设计，监理等费用）。资产归太平渠村集体所有。</t>
  </si>
  <si>
    <t>该项目的实施不仅能减小环境污染，还能减轻异味，对周围农户生活条件提升有很大的改善，同时能增强村民获得感、幸福感。</t>
  </si>
  <si>
    <t>该项目的实施，可以有效改善人居环境质量。受益脱贫户15户。</t>
  </si>
  <si>
    <t>YQ083</t>
  </si>
  <si>
    <t>包尔海乡查汗布呼村公共照明设施项目</t>
  </si>
  <si>
    <t>查汗布呼村</t>
  </si>
  <si>
    <t>在查汗布呼村一组至三组共5.1公里处新建路灯200盏，每盏造价约3000元，项目总投资60万元（包括设计费、监理、检测费等），项目资产归村集体所有。</t>
  </si>
  <si>
    <t>解决群众行路难，强化居民点乡村建设。</t>
  </si>
  <si>
    <t>解决群众行路难，强化居民点乡村建设。受益脱贫户23户。</t>
  </si>
  <si>
    <t>YQ084</t>
  </si>
  <si>
    <t>包尔海乡开来提村草原站道路硬化建设项目（二）</t>
  </si>
  <si>
    <t>在开来提村草原站新建8公里左右柏油路，4级沥青混凝土路面，宽4米，长8000米左右，包括路基路面及附属设施等，每公里造价60万元，项目总投资480万元（包括设计费、监理费、检测费等），项目资产归村集体所有。</t>
  </si>
  <si>
    <t>该项目的实施能彻底解决群众出行难问题，改善农村居民生活环境，加快农村城镇化建设的步伐，改善农民居住生活条件。</t>
  </si>
  <si>
    <t>该项目的实施可以有效解决村民出行难问题，其中脱贫户6户。</t>
  </si>
  <si>
    <t>YQ085</t>
  </si>
  <si>
    <t>包尔海乡查汗布呼村道路柏油化项目</t>
  </si>
  <si>
    <t>在查汗布呼村新建1.8公里柏油路,4级沥青混凝土路面，宽4米，长1800米，每公里造价约60万元，项目总投资108万元（包括设计费、监理、检测费等），项目资产归村集体所有。</t>
  </si>
  <si>
    <t>该项目的实施，可以有效改善农民居住生活条件，提升人居环境质量，提升群众幸福感。受益脱贫户23户。</t>
  </si>
  <si>
    <t>YQ086</t>
  </si>
  <si>
    <t>查汗采开乡哈尔布热村公共照明设施项目</t>
  </si>
  <si>
    <t>哈尔布热村一、二组需要公共照明设施120盏，每个需要3000元，总造价36万元（包括设计费、监理费等），项目建成后归哈尔布热村集体所有。</t>
  </si>
  <si>
    <t xml:space="preserve">该项目的实施，可以有效改善农民居住生活条件，提升人居环境质量，其中脱贫户39户。 </t>
  </si>
  <si>
    <t>YQ087</t>
  </si>
  <si>
    <t>查汗采开乡莫哈尔苏木村农村污水处理基础设施建设项目</t>
  </si>
  <si>
    <t>在莫哈尔苏木村一、二、三、四组实施污水治理工程，涉及农户211户700人，共6.5公里，三格式化粪池5座（200立方/座），新建下水道管网6.5公里，检查井211个，吸污车一辆。项目总投资528万元（包括设计费、监理费）。</t>
  </si>
  <si>
    <t>有效实施农村改厕和生活污水同步治理，切实做到推广下水道水冲式厕所实现整村推进，户厕全面入室，提高卫生厕所使用效率。</t>
  </si>
  <si>
    <t>改善农村人居环境，脱贫户19户。</t>
  </si>
  <si>
    <t>YQ088</t>
  </si>
  <si>
    <t>查汗采开乡阿尔莫墩村污水治理建设项目</t>
  </si>
  <si>
    <t>在阿尔莫墩村一组新居民点实施污水治理工程，涉及农户25户，共1.2公里，三格式化粪池3座（100立方/座），新建下水道管网1.2公里，检查井40个，吸污车一辆。项目总投资80万元（包括设计费、监理费）。项目资产归阿尔莫墩村所有。</t>
  </si>
  <si>
    <t>改善农村人居环境，惠及27户农牧民，其中脱贫户1户。</t>
  </si>
  <si>
    <t>四、易地搬迁后扶</t>
  </si>
  <si>
    <t>五、巩固三保障成果</t>
  </si>
  <si>
    <t>YQ089</t>
  </si>
  <si>
    <t>焉耆县2024年“雨露计划”职业教育补助项目</t>
  </si>
  <si>
    <t>巩固三保障成果</t>
  </si>
  <si>
    <t>享受“雨露计划+”职业教育补助</t>
  </si>
  <si>
    <t>对各乡镇、村符合“雨露计划”政策条件的脱贫户及监测户进行补助，项目总投资为58.5万元，受益人口195人，每人每学期补助职业教育补助资金0.15万元。项目建成后为195户脱贫户家庭每学期减少0.15万元生活负担。</t>
  </si>
  <si>
    <t>人</t>
  </si>
  <si>
    <t>教科局</t>
  </si>
  <si>
    <t>柴虎生</t>
  </si>
  <si>
    <t>该项目的建成可为195户脱贫户家庭每学期减少至少0.15万元生活负担，有效解决学生经济情况，带动学生学好专业技能。</t>
  </si>
  <si>
    <t>该项目的实施可以为195户农村脱贫户家庭学生提供助力，至少每户每学期减少0.15万元生活负担。</t>
  </si>
  <si>
    <t>六、项目管理费</t>
  </si>
  <si>
    <t>YQ090</t>
  </si>
  <si>
    <t>项目管理费</t>
  </si>
  <si>
    <t>制作乡村振兴项目相关档案、装订、印刷等费用；制作公示牌、宣传牌、宣传册、项目管理办法上墙，巩固拓展脱贫攻坚成果同乡村振兴有效衔接相关规划的编制费用，以及项目预审、审计、检测等费用，合计100万元。</t>
  </si>
  <si>
    <t>乡村振兴局</t>
  </si>
  <si>
    <t>丁力</t>
  </si>
  <si>
    <t>用于2024年纳入巩固拓展脱贫攻坚成果同乡村振兴衔接项目的评审、项目的前期设计、招标、监理以及验收等项目管理相关的支出，涉及全县8个乡镇。项目的开展，进一步规范乡村振兴项目建设和项目顺利实施。</t>
  </si>
  <si>
    <t>七、其他</t>
  </si>
  <si>
    <t>YQ091</t>
  </si>
  <si>
    <t>北大渠乡困难群众饮用低氟茶项目</t>
  </si>
  <si>
    <t>其他</t>
  </si>
  <si>
    <t>困难群众饮用低氟茶</t>
  </si>
  <si>
    <t>各村</t>
  </si>
  <si>
    <t>为北大渠乡399户脱贫户发放低氟边销茶（茯砖茶、黑砖茶），每户计划发放不少于4公斤，每公斤价格不高于40元，共投入6.384万元。以实际采购价格为准。</t>
  </si>
  <si>
    <t>通过该项目实施有效改善399户脱贫户健康状况。</t>
  </si>
  <si>
    <t>通过该项目实施有效改善399户脱贫户健康状况，提升脱贫群众幸福感。</t>
  </si>
  <si>
    <t>焉耆县2024年度县级巩固拓展脱贫攻坚成果和乡村振兴项目库储备项目分类统计表</t>
  </si>
  <si>
    <t>单位：万元、个、户</t>
  </si>
  <si>
    <t>项目个数</t>
  </si>
  <si>
    <t>建设规模</t>
  </si>
  <si>
    <t>资金规模</t>
  </si>
  <si>
    <t>带动脱贫户数</t>
  </si>
  <si>
    <t>单位</t>
  </si>
  <si>
    <r>
      <rPr>
        <sz val="10"/>
        <rFont val="方正仿宋_GBK"/>
        <charset val="134"/>
      </rPr>
      <t>占报备批次资金比例（</t>
    </r>
    <r>
      <rPr>
        <sz val="10"/>
        <rFont val="Times New Roman"/>
        <charset val="134"/>
      </rPr>
      <t>%</t>
    </r>
    <r>
      <rPr>
        <sz val="10"/>
        <rFont val="方正仿宋_GBK"/>
        <charset val="134"/>
      </rPr>
      <t>）</t>
    </r>
  </si>
  <si>
    <t>－－－</t>
  </si>
  <si>
    <t>一</t>
  </si>
  <si>
    <t>（一）</t>
  </si>
  <si>
    <t>生产项目</t>
  </si>
  <si>
    <t>水产养殖发展</t>
  </si>
  <si>
    <t>林草基地建设</t>
  </si>
  <si>
    <t>光伏电站建设</t>
  </si>
  <si>
    <t>（二）</t>
  </si>
  <si>
    <t>加工流通项目</t>
  </si>
  <si>
    <t>市场建设和农村电商物流</t>
  </si>
  <si>
    <t>品牌打造和展销平台</t>
  </si>
  <si>
    <t>（三）</t>
  </si>
  <si>
    <t>配套设施项目</t>
  </si>
  <si>
    <t>产业园（区）</t>
  </si>
  <si>
    <t>（四）</t>
  </si>
  <si>
    <t>产业服务支撑项目</t>
  </si>
  <si>
    <t>智慧（数字）农业</t>
  </si>
  <si>
    <t>产业科技服务</t>
  </si>
  <si>
    <t>户数</t>
  </si>
  <si>
    <t>人才培养</t>
  </si>
  <si>
    <t>人/次</t>
  </si>
  <si>
    <t>（五）</t>
  </si>
  <si>
    <t>金融保险配套项目</t>
  </si>
  <si>
    <t>小额信贷风险补偿金</t>
  </si>
  <si>
    <t>特色产业保险保费补助</t>
  </si>
  <si>
    <t>新型经营主体贷款贴息</t>
  </si>
  <si>
    <t>防贫保险（基金）</t>
  </si>
  <si>
    <t>二</t>
  </si>
  <si>
    <t>务工补助</t>
  </si>
  <si>
    <t>生产奖补、劳务补助等</t>
  </si>
  <si>
    <t>就业</t>
  </si>
  <si>
    <t>帮扶车间（特色手工基地）建设</t>
  </si>
  <si>
    <t>技能培训</t>
  </si>
  <si>
    <t>以工代训</t>
  </si>
  <si>
    <t>创业</t>
  </si>
  <si>
    <t>创业培训</t>
  </si>
  <si>
    <t>创业奖补</t>
  </si>
  <si>
    <t>乡村工匠</t>
  </si>
  <si>
    <t>乡村工匠培育培训</t>
  </si>
  <si>
    <t>乡村工匠大师工作室</t>
  </si>
  <si>
    <t>乡村工匠传习所</t>
  </si>
  <si>
    <t>公益岗位</t>
  </si>
  <si>
    <t>三</t>
  </si>
  <si>
    <t>农村基础设施（含产业配套基础设施）</t>
  </si>
  <si>
    <t>村庄规划编制（含修编）补助</t>
  </si>
  <si>
    <t>农村道路建设（县乡之间、乡乡之间、乡村之间及其沿线管理、服务等附属设施；道路安全生命防护工程、危旧桥梁改造；乡级客货运输站场、招呼站；村内道路、通户路等）</t>
  </si>
  <si>
    <t>产业路、资源路、旅游路建设</t>
  </si>
  <si>
    <t>电力设施及维修改造</t>
  </si>
  <si>
    <t>数字乡村建设（信息通信基础设施、数字化、智能化建设等）</t>
  </si>
  <si>
    <t>农村清洁能源设施建设（燃气、户用光伏、风电、水电、农村生物质能源、北方地区清洁取暖等）</t>
  </si>
  <si>
    <t>农业农村基础设施中长期贷款贴息</t>
  </si>
  <si>
    <t>文化培训基地</t>
  </si>
  <si>
    <t>人居环境整治</t>
  </si>
  <si>
    <t>农村卫生厕所改造（户用、公共厕所）</t>
  </si>
  <si>
    <t>农村垃圾治理</t>
  </si>
  <si>
    <t>农村公共服务</t>
  </si>
  <si>
    <t>乡村学校建设或改造（含幼儿园）</t>
  </si>
  <si>
    <t>村卫生室标准化建设</t>
  </si>
  <si>
    <t>农村养老设施建设（养老院、幸福院、日间照料中心等）</t>
  </si>
  <si>
    <t>开展乡村公共服务一体化示范创建</t>
  </si>
  <si>
    <t>其他（便民综合服务设施、文化活动广场、体育设施、村级客运站、农村公益性殡葬设施建设等）</t>
  </si>
  <si>
    <t>四</t>
  </si>
  <si>
    <t>易地搬迁后扶</t>
  </si>
  <si>
    <t>公共服务岗位</t>
  </si>
  <si>
    <t>“一站式”社区综合服务设施建设</t>
  </si>
  <si>
    <t>产业发展工程</t>
  </si>
  <si>
    <t>就业发展工程</t>
  </si>
  <si>
    <t>必要基础设施建设</t>
  </si>
  <si>
    <t>易地扶贫搬迁贷款债券贴息补助</t>
  </si>
  <si>
    <t>五</t>
  </si>
  <si>
    <t>住房</t>
  </si>
  <si>
    <t>农村危房改造等农房改造</t>
  </si>
  <si>
    <t>教育</t>
  </si>
  <si>
    <t>饮水</t>
  </si>
  <si>
    <t>农村饮水安全巩固提升</t>
  </si>
  <si>
    <t>六</t>
  </si>
  <si>
    <t>七</t>
  </si>
  <si>
    <t>少数民族特色村寨建设项目</t>
  </si>
</sst>
</file>

<file path=xl/styles.xml><?xml version="1.0" encoding="utf-8"?>
<styleSheet xmlns="http://schemas.openxmlformats.org/spreadsheetml/2006/main" xmlns:xr9="http://schemas.microsoft.com/office/spreadsheetml/2016/revision9">
  <numFmts count="10">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0_ "/>
    <numFmt numFmtId="178" formatCode="0_ "/>
    <numFmt numFmtId="179" formatCode="0.0_ "/>
    <numFmt numFmtId="180" formatCode="0_);[Red]\(0\)"/>
    <numFmt numFmtId="181" formatCode="#,##0.00_ "/>
  </numFmts>
  <fonts count="46">
    <font>
      <sz val="11"/>
      <name val="宋体"/>
      <charset val="134"/>
    </font>
    <font>
      <sz val="12"/>
      <name val="Times New Roman"/>
      <charset val="134"/>
    </font>
    <font>
      <sz val="12"/>
      <name val="Times New Roman"/>
      <charset val="0"/>
    </font>
    <font>
      <sz val="10"/>
      <name val="方正仿宋_GBK"/>
      <charset val="134"/>
    </font>
    <font>
      <sz val="13"/>
      <name val="方正小标宋_GBK"/>
      <charset val="134"/>
    </font>
    <font>
      <sz val="14"/>
      <name val="方正小标宋_GBK"/>
      <charset val="134"/>
    </font>
    <font>
      <sz val="14"/>
      <name val="Times New Roman"/>
      <charset val="134"/>
    </font>
    <font>
      <sz val="10"/>
      <name val="Times New Roman"/>
      <charset val="134"/>
    </font>
    <font>
      <b/>
      <sz val="10"/>
      <name val="方正仿宋_GBK"/>
      <charset val="134"/>
    </font>
    <font>
      <b/>
      <sz val="10"/>
      <name val="宋体"/>
      <charset val="134"/>
    </font>
    <font>
      <sz val="10"/>
      <name val="宋体"/>
      <charset val="134"/>
    </font>
    <font>
      <sz val="12"/>
      <name val="宋体"/>
      <charset val="134"/>
    </font>
    <font>
      <b/>
      <sz val="12"/>
      <name val="宋体"/>
      <charset val="134"/>
    </font>
    <font>
      <b/>
      <sz val="11"/>
      <name val="宋体"/>
      <charset val="134"/>
    </font>
    <font>
      <sz val="14"/>
      <name val="宋体"/>
      <charset val="134"/>
    </font>
    <font>
      <b/>
      <sz val="28"/>
      <name val="方正小标宋_GBK"/>
      <charset val="134"/>
    </font>
    <font>
      <sz val="14"/>
      <color rgb="FF000000"/>
      <name val="宋体"/>
      <charset val="134"/>
    </font>
    <font>
      <sz val="14"/>
      <name val="宋体"/>
      <charset val="134"/>
      <scheme val="major"/>
    </font>
    <font>
      <sz val="14"/>
      <color theme="1"/>
      <name val="宋体"/>
      <charset val="134"/>
      <scheme val="major"/>
    </font>
    <font>
      <sz val="14"/>
      <name val="宋体"/>
      <charset val="134"/>
      <scheme val="minor"/>
    </font>
    <font>
      <sz val="14"/>
      <color rgb="FF000000"/>
      <name val="宋体"/>
      <charset val="1"/>
    </font>
    <font>
      <sz val="11"/>
      <color theme="1"/>
      <name val="宋体"/>
      <charset val="134"/>
      <scheme val="major"/>
    </font>
    <font>
      <sz val="11"/>
      <name val="宋体"/>
      <charset val="134"/>
      <scheme val="major"/>
    </font>
    <font>
      <sz val="14"/>
      <color indexed="8"/>
      <name val="宋体"/>
      <charset val="134"/>
    </font>
    <font>
      <sz val="14"/>
      <color theme="1"/>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rgb="FF000000"/>
      <name val="宋体"/>
      <charset val="134"/>
    </font>
  </fonts>
  <fills count="34">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9">
    <border>
      <left/>
      <right/>
      <top/>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diagonalDown="1">
      <left style="thin">
        <color auto="1"/>
      </left>
      <right style="thin">
        <color auto="1"/>
      </right>
      <top style="thin">
        <color auto="1"/>
      </top>
      <bottom style="thin">
        <color auto="1"/>
      </bottom>
      <diagonal style="thin">
        <color rgb="FFFFFFFF"/>
      </diagonal>
    </border>
    <border>
      <left style="thin">
        <color auto="1"/>
      </left>
      <right/>
      <top style="thin">
        <color auto="1"/>
      </top>
      <bottom style="thin">
        <color auto="1"/>
      </bottom>
      <diagonal/>
    </border>
    <border>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25" fillId="0" borderId="0" applyFont="0" applyFill="0" applyBorder="0" applyAlignment="0" applyProtection="0">
      <alignment vertical="center"/>
    </xf>
    <xf numFmtId="44" fontId="25" fillId="0" borderId="0" applyFont="0" applyFill="0" applyBorder="0" applyAlignment="0" applyProtection="0">
      <alignment vertical="center"/>
    </xf>
    <xf numFmtId="9" fontId="25" fillId="0" borderId="0" applyFont="0" applyFill="0" applyBorder="0" applyAlignment="0" applyProtection="0">
      <alignment vertical="center"/>
    </xf>
    <xf numFmtId="41" fontId="25" fillId="0" borderId="0" applyFont="0" applyFill="0" applyBorder="0" applyAlignment="0" applyProtection="0">
      <alignment vertical="center"/>
    </xf>
    <xf numFmtId="42" fontId="25" fillId="0" borderId="0" applyFon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5" fillId="3" borderId="11" applyNumberFormat="0" applyFont="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12" applyNumberFormat="0" applyFill="0" applyAlignment="0" applyProtection="0">
      <alignment vertical="center"/>
    </xf>
    <xf numFmtId="0" fontId="32" fillId="0" borderId="12" applyNumberFormat="0" applyFill="0" applyAlignment="0" applyProtection="0">
      <alignment vertical="center"/>
    </xf>
    <xf numFmtId="0" fontId="33" fillId="0" borderId="13" applyNumberFormat="0" applyFill="0" applyAlignment="0" applyProtection="0">
      <alignment vertical="center"/>
    </xf>
    <xf numFmtId="0" fontId="33" fillId="0" borderId="0" applyNumberFormat="0" applyFill="0" applyBorder="0" applyAlignment="0" applyProtection="0">
      <alignment vertical="center"/>
    </xf>
    <xf numFmtId="0" fontId="34" fillId="4" borderId="14" applyNumberFormat="0" applyAlignment="0" applyProtection="0">
      <alignment vertical="center"/>
    </xf>
    <xf numFmtId="0" fontId="35" fillId="5" borderId="15" applyNumberFormat="0" applyAlignment="0" applyProtection="0">
      <alignment vertical="center"/>
    </xf>
    <xf numFmtId="0" fontId="36" fillId="5" borderId="14" applyNumberFormat="0" applyAlignment="0" applyProtection="0">
      <alignment vertical="center"/>
    </xf>
    <xf numFmtId="0" fontId="37" fillId="6" borderId="16" applyNumberFormat="0" applyAlignment="0" applyProtection="0">
      <alignment vertical="center"/>
    </xf>
    <xf numFmtId="0" fontId="38" fillId="0" borderId="17" applyNumberFormat="0" applyFill="0" applyAlignment="0" applyProtection="0">
      <alignment vertical="center"/>
    </xf>
    <xf numFmtId="0" fontId="39" fillId="0" borderId="18" applyNumberFormat="0" applyFill="0" applyAlignment="0" applyProtection="0">
      <alignment vertical="center"/>
    </xf>
    <xf numFmtId="0" fontId="40" fillId="7" borderId="0" applyNumberFormat="0" applyBorder="0" applyAlignment="0" applyProtection="0">
      <alignment vertical="center"/>
    </xf>
    <xf numFmtId="0" fontId="41" fillId="8" borderId="0" applyNumberFormat="0" applyBorder="0" applyAlignment="0" applyProtection="0">
      <alignment vertical="center"/>
    </xf>
    <xf numFmtId="0" fontId="42" fillId="9" borderId="0" applyNumberFormat="0" applyBorder="0" applyAlignment="0" applyProtection="0">
      <alignment vertical="center"/>
    </xf>
    <xf numFmtId="0" fontId="43" fillId="10" borderId="0" applyNumberFormat="0" applyBorder="0" applyAlignment="0" applyProtection="0">
      <alignment vertical="center"/>
    </xf>
    <xf numFmtId="0" fontId="44" fillId="11" borderId="0" applyNumberFormat="0" applyBorder="0" applyAlignment="0" applyProtection="0">
      <alignment vertical="center"/>
    </xf>
    <xf numFmtId="0" fontId="44" fillId="12" borderId="0" applyNumberFormat="0" applyBorder="0" applyAlignment="0" applyProtection="0">
      <alignment vertical="center"/>
    </xf>
    <xf numFmtId="0" fontId="43" fillId="13" borderId="0" applyNumberFormat="0" applyBorder="0" applyAlignment="0" applyProtection="0">
      <alignment vertical="center"/>
    </xf>
    <xf numFmtId="0" fontId="43" fillId="14" borderId="0" applyNumberFormat="0" applyBorder="0" applyAlignment="0" applyProtection="0">
      <alignment vertical="center"/>
    </xf>
    <xf numFmtId="0" fontId="44" fillId="15" borderId="0" applyNumberFormat="0" applyBorder="0" applyAlignment="0" applyProtection="0">
      <alignment vertical="center"/>
    </xf>
    <xf numFmtId="0" fontId="44" fillId="16" borderId="0" applyNumberFormat="0" applyBorder="0" applyAlignment="0" applyProtection="0">
      <alignment vertical="center"/>
    </xf>
    <xf numFmtId="0" fontId="43" fillId="17" borderId="0" applyNumberFormat="0" applyBorder="0" applyAlignment="0" applyProtection="0">
      <alignment vertical="center"/>
    </xf>
    <xf numFmtId="0" fontId="43" fillId="18" borderId="0" applyNumberFormat="0" applyBorder="0" applyAlignment="0" applyProtection="0">
      <alignment vertical="center"/>
    </xf>
    <xf numFmtId="0" fontId="44" fillId="19" borderId="0" applyNumberFormat="0" applyBorder="0" applyAlignment="0" applyProtection="0">
      <alignment vertical="center"/>
    </xf>
    <xf numFmtId="0" fontId="44" fillId="20" borderId="0" applyNumberFormat="0" applyBorder="0" applyAlignment="0" applyProtection="0">
      <alignment vertical="center"/>
    </xf>
    <xf numFmtId="0" fontId="43" fillId="21" borderId="0" applyNumberFormat="0" applyBorder="0" applyAlignment="0" applyProtection="0">
      <alignment vertical="center"/>
    </xf>
    <xf numFmtId="0" fontId="43" fillId="22" borderId="0" applyNumberFormat="0" applyBorder="0" applyAlignment="0" applyProtection="0">
      <alignment vertical="center"/>
    </xf>
    <xf numFmtId="0" fontId="44" fillId="23" borderId="0" applyNumberFormat="0" applyBorder="0" applyAlignment="0" applyProtection="0">
      <alignment vertical="center"/>
    </xf>
    <xf numFmtId="0" fontId="44" fillId="24" borderId="0" applyNumberFormat="0" applyBorder="0" applyAlignment="0" applyProtection="0">
      <alignment vertical="center"/>
    </xf>
    <xf numFmtId="0" fontId="43" fillId="25" borderId="0" applyNumberFormat="0" applyBorder="0" applyAlignment="0" applyProtection="0">
      <alignment vertical="center"/>
    </xf>
    <xf numFmtId="0" fontId="43" fillId="26" borderId="0" applyNumberFormat="0" applyBorder="0" applyAlignment="0" applyProtection="0">
      <alignment vertical="center"/>
    </xf>
    <xf numFmtId="0" fontId="44" fillId="27" borderId="0" applyNumberFormat="0" applyBorder="0" applyAlignment="0" applyProtection="0">
      <alignment vertical="center"/>
    </xf>
    <xf numFmtId="0" fontId="44" fillId="28" borderId="0" applyNumberFormat="0" applyBorder="0" applyAlignment="0" applyProtection="0">
      <alignment vertical="center"/>
    </xf>
    <xf numFmtId="0" fontId="43" fillId="29" borderId="0" applyNumberFormat="0" applyBorder="0" applyAlignment="0" applyProtection="0">
      <alignment vertical="center"/>
    </xf>
    <xf numFmtId="0" fontId="43" fillId="30" borderId="0" applyNumberFormat="0" applyBorder="0" applyAlignment="0" applyProtection="0">
      <alignment vertical="center"/>
    </xf>
    <xf numFmtId="0" fontId="44" fillId="31" borderId="0" applyNumberFormat="0" applyBorder="0" applyAlignment="0" applyProtection="0">
      <alignment vertical="center"/>
    </xf>
    <xf numFmtId="0" fontId="44" fillId="32" borderId="0" applyNumberFormat="0" applyBorder="0" applyAlignment="0" applyProtection="0">
      <alignment vertical="center"/>
    </xf>
    <xf numFmtId="0" fontId="43" fillId="33" borderId="0" applyNumberFormat="0" applyBorder="0" applyAlignment="0" applyProtection="0">
      <alignment vertical="center"/>
    </xf>
    <xf numFmtId="0" fontId="45" fillId="0" borderId="0">
      <protection locked="0"/>
    </xf>
    <xf numFmtId="0" fontId="0" fillId="0" borderId="0">
      <protection locked="0"/>
    </xf>
  </cellStyleXfs>
  <cellXfs count="112">
    <xf numFmtId="0" fontId="0" fillId="0" borderId="0" xfId="0">
      <alignment vertical="center"/>
    </xf>
    <xf numFmtId="0" fontId="1" fillId="0" borderId="0" xfId="0" applyFont="1" applyFill="1" applyBorder="1">
      <alignment vertical="center"/>
    </xf>
    <xf numFmtId="0" fontId="1" fillId="2" borderId="0" xfId="0" applyFont="1" applyFill="1" applyBorder="1">
      <alignment vertical="center"/>
    </xf>
    <xf numFmtId="0" fontId="2" fillId="0" borderId="0" xfId="0" applyFont="1" applyFill="1" applyBorder="1" applyAlignment="1">
      <alignment vertical="center"/>
    </xf>
    <xf numFmtId="0" fontId="1" fillId="0" borderId="0" xfId="0" applyFont="1" applyFill="1" applyBorder="1" applyAlignment="1">
      <alignment horizontal="center" vertical="center"/>
    </xf>
    <xf numFmtId="0" fontId="3" fillId="0" borderId="0" xfId="0" applyFont="1" applyFill="1" applyBorder="1" applyAlignment="1">
      <alignment vertical="center" wrapText="1"/>
    </xf>
    <xf numFmtId="176" fontId="1" fillId="0" borderId="0" xfId="0" applyNumberFormat="1" applyFont="1" applyFill="1" applyBorder="1" applyAlignment="1">
      <alignment horizontal="center" vertical="center"/>
    </xf>
    <xf numFmtId="0" fontId="4" fillId="0" borderId="0" xfId="0" applyFont="1" applyFill="1" applyBorder="1" applyAlignment="1">
      <alignment horizontal="center" vertical="center" wrapText="1"/>
    </xf>
    <xf numFmtId="0" fontId="5"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6" fillId="0" borderId="0" xfId="0" applyFont="1" applyFill="1" applyBorder="1" applyAlignment="1">
      <alignment horizontal="center" vertical="center"/>
    </xf>
    <xf numFmtId="176" fontId="6" fillId="0" borderId="0" xfId="0" applyNumberFormat="1" applyFont="1" applyFill="1" applyBorder="1" applyAlignment="1">
      <alignment horizontal="center" vertical="center"/>
    </xf>
    <xf numFmtId="0" fontId="3" fillId="0" borderId="0"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xf>
    <xf numFmtId="0" fontId="7" fillId="0" borderId="3" xfId="0" applyFont="1" applyFill="1" applyBorder="1" applyAlignment="1">
      <alignment horizontal="center" vertical="center"/>
    </xf>
    <xf numFmtId="176" fontId="3" fillId="0" borderId="2" xfId="0" applyNumberFormat="1" applyFont="1" applyFill="1" applyBorder="1" applyAlignment="1">
      <alignment horizontal="center" vertical="center" wrapText="1"/>
    </xf>
    <xf numFmtId="176" fontId="7" fillId="0" borderId="4" xfId="0" applyNumberFormat="1" applyFont="1" applyFill="1" applyBorder="1" applyAlignment="1">
      <alignment horizontal="center" vertical="center" wrapText="1"/>
    </xf>
    <xf numFmtId="0" fontId="3" fillId="0" borderId="5" xfId="0" applyFont="1" applyFill="1" applyBorder="1" applyAlignment="1">
      <alignment horizontal="center" vertical="center" wrapText="1"/>
    </xf>
    <xf numFmtId="0" fontId="7" fillId="0" borderId="6" xfId="0" applyFont="1" applyFill="1" applyBorder="1" applyAlignment="1">
      <alignment horizontal="center" vertical="center"/>
    </xf>
    <xf numFmtId="0" fontId="7" fillId="0" borderId="6"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5" xfId="0" applyFont="1" applyFill="1" applyBorder="1" applyAlignment="1">
      <alignment horizontal="center" vertical="center"/>
    </xf>
    <xf numFmtId="0" fontId="3" fillId="0" borderId="5" xfId="0" applyFont="1" applyFill="1" applyBorder="1" applyAlignment="1">
      <alignment horizontal="center" vertical="center"/>
    </xf>
    <xf numFmtId="176" fontId="3" fillId="0" borderId="5" xfId="0" applyNumberFormat="1" applyFont="1" applyFill="1" applyBorder="1" applyAlignment="1">
      <alignment horizontal="center" vertical="center" wrapText="1"/>
    </xf>
    <xf numFmtId="0" fontId="3" fillId="0" borderId="4" xfId="0" applyFont="1" applyFill="1" applyBorder="1" applyAlignment="1">
      <alignment horizontal="center" vertical="center" wrapText="1"/>
    </xf>
    <xf numFmtId="0" fontId="7" fillId="0" borderId="5" xfId="0" applyFont="1" applyFill="1" applyBorder="1" applyAlignment="1">
      <alignment vertical="center" wrapText="1"/>
    </xf>
    <xf numFmtId="0" fontId="3" fillId="0" borderId="6" xfId="0" applyFont="1" applyFill="1" applyBorder="1" applyAlignment="1">
      <alignment horizontal="center" vertical="center"/>
    </xf>
    <xf numFmtId="177" fontId="7" fillId="0" borderId="5" xfId="0" applyNumberFormat="1" applyFont="1" applyFill="1" applyBorder="1" applyAlignment="1">
      <alignment horizontal="center" vertical="center"/>
    </xf>
    <xf numFmtId="10" fontId="7" fillId="0" borderId="5" xfId="0" applyNumberFormat="1" applyFont="1" applyFill="1" applyBorder="1" applyAlignment="1">
      <alignment horizontal="center" vertical="center"/>
    </xf>
    <xf numFmtId="178" fontId="7" fillId="0" borderId="5" xfId="0" applyNumberFormat="1" applyFont="1" applyFill="1" applyBorder="1" applyAlignment="1">
      <alignment horizontal="center" vertical="center"/>
    </xf>
    <xf numFmtId="0" fontId="8" fillId="0" borderId="5" xfId="0" applyFont="1" applyFill="1" applyBorder="1" applyAlignment="1">
      <alignment horizontal="center" vertical="center"/>
    </xf>
    <xf numFmtId="0" fontId="8" fillId="0" borderId="5" xfId="0" applyFont="1" applyFill="1" applyBorder="1" applyAlignment="1">
      <alignment vertical="center" wrapText="1"/>
    </xf>
    <xf numFmtId="176" fontId="7" fillId="0" borderId="5" xfId="0" applyNumberFormat="1" applyFont="1" applyFill="1" applyBorder="1" applyAlignment="1">
      <alignment horizontal="center" vertical="center"/>
    </xf>
    <xf numFmtId="0" fontId="3" fillId="0" borderId="5" xfId="0" applyFont="1" applyFill="1" applyBorder="1" applyAlignment="1">
      <alignment vertical="center" wrapText="1"/>
    </xf>
    <xf numFmtId="0" fontId="9" fillId="0" borderId="5" xfId="0" applyFont="1" applyFill="1" applyBorder="1" applyAlignment="1">
      <alignment horizontal="center" vertical="center"/>
    </xf>
    <xf numFmtId="0" fontId="7" fillId="2" borderId="5" xfId="0" applyFont="1" applyFill="1" applyBorder="1" applyAlignment="1">
      <alignment horizontal="center" vertical="center"/>
    </xf>
    <xf numFmtId="0" fontId="3" fillId="2" borderId="5" xfId="0" applyFont="1" applyFill="1" applyBorder="1" applyAlignment="1">
      <alignment vertical="center" wrapText="1"/>
    </xf>
    <xf numFmtId="0" fontId="3" fillId="2" borderId="5" xfId="0" applyFont="1" applyFill="1" applyBorder="1" applyAlignment="1">
      <alignment horizontal="center" vertical="center"/>
    </xf>
    <xf numFmtId="176" fontId="7" fillId="2" borderId="5" xfId="0" applyNumberFormat="1" applyFont="1" applyFill="1" applyBorder="1" applyAlignment="1">
      <alignment horizontal="center" vertical="center"/>
    </xf>
    <xf numFmtId="10" fontId="7" fillId="2" borderId="5" xfId="0" applyNumberFormat="1" applyFont="1" applyFill="1" applyBorder="1" applyAlignment="1">
      <alignment horizontal="center" vertical="center"/>
    </xf>
    <xf numFmtId="0" fontId="5" fillId="0" borderId="0" xfId="0" applyFont="1" applyFill="1" applyBorder="1">
      <alignment vertical="center"/>
    </xf>
    <xf numFmtId="0" fontId="1" fillId="2" borderId="0" xfId="0" applyFont="1" applyFill="1" applyBorder="1" applyAlignment="1">
      <alignment horizontal="center" vertical="center"/>
    </xf>
    <xf numFmtId="0" fontId="10" fillId="0" borderId="5" xfId="0" applyFont="1" applyFill="1" applyBorder="1" applyAlignment="1">
      <alignment horizontal="center" vertical="center"/>
    </xf>
    <xf numFmtId="0" fontId="1" fillId="0" borderId="5" xfId="0" applyFont="1" applyFill="1" applyBorder="1" applyAlignment="1">
      <alignment horizontal="center" vertical="center"/>
    </xf>
    <xf numFmtId="0" fontId="11" fillId="0" borderId="5" xfId="0" applyFont="1" applyFill="1" applyBorder="1" applyAlignment="1">
      <alignment horizontal="center" vertical="center"/>
    </xf>
    <xf numFmtId="176" fontId="1" fillId="0" borderId="5" xfId="0" applyNumberFormat="1" applyFont="1" applyFill="1" applyBorder="1" applyAlignment="1">
      <alignment horizontal="center" vertical="center"/>
    </xf>
    <xf numFmtId="177" fontId="1" fillId="0" borderId="5" xfId="0" applyNumberFormat="1" applyFont="1" applyFill="1" applyBorder="1" applyAlignment="1">
      <alignment horizontal="center" vertical="center"/>
    </xf>
    <xf numFmtId="0" fontId="12" fillId="0" borderId="0" xfId="0" applyFont="1" applyFill="1" applyAlignment="1">
      <alignment horizontal="center" vertical="center"/>
    </xf>
    <xf numFmtId="0" fontId="13" fillId="0" borderId="0" xfId="0" applyFont="1" applyFill="1" applyAlignment="1">
      <alignment horizontal="center" vertical="center"/>
    </xf>
    <xf numFmtId="0" fontId="14" fillId="0" borderId="0" xfId="0" applyFont="1" applyFill="1" applyAlignment="1">
      <alignment horizontal="center" vertical="center"/>
    </xf>
    <xf numFmtId="0" fontId="0" fillId="0" borderId="0" xfId="0" applyFont="1" applyFill="1" applyAlignment="1">
      <alignment horizontal="center" vertical="center"/>
    </xf>
    <xf numFmtId="0" fontId="14" fillId="0" borderId="0" xfId="0" applyFont="1" applyFill="1">
      <alignment vertical="center"/>
    </xf>
    <xf numFmtId="0" fontId="14" fillId="0" borderId="0" xfId="0" applyFont="1" applyFill="1" applyAlignment="1">
      <alignment horizontal="center" vertical="center"/>
    </xf>
    <xf numFmtId="0" fontId="14" fillId="0" borderId="0" xfId="0" applyFont="1">
      <alignment vertical="center"/>
    </xf>
    <xf numFmtId="0" fontId="0" fillId="0" borderId="0" xfId="0" applyFont="1" applyFill="1" applyAlignment="1">
      <alignment horizontal="center" vertical="center" wrapText="1"/>
    </xf>
    <xf numFmtId="0" fontId="15" fillId="0" borderId="0" xfId="0" applyFont="1" applyFill="1" applyAlignment="1">
      <alignment horizontal="center" vertical="center" wrapText="1"/>
    </xf>
    <xf numFmtId="0" fontId="12" fillId="0" borderId="0" xfId="0" applyFont="1" applyFill="1" applyAlignment="1">
      <alignment horizontal="center" vertical="center" wrapText="1"/>
    </xf>
    <xf numFmtId="0" fontId="12" fillId="0" borderId="5" xfId="0" applyFont="1" applyFill="1" applyBorder="1" applyAlignment="1">
      <alignment horizontal="center" vertical="center" wrapText="1"/>
    </xf>
    <xf numFmtId="0" fontId="14" fillId="0" borderId="5" xfId="0" applyFont="1" applyFill="1" applyBorder="1" applyAlignment="1">
      <alignment horizontal="center" vertical="center" wrapText="1"/>
    </xf>
    <xf numFmtId="0" fontId="16" fillId="0" borderId="5"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6" fillId="0" borderId="5" xfId="0" applyFont="1" applyFill="1" applyBorder="1" applyAlignment="1">
      <alignment vertical="center" wrapText="1"/>
    </xf>
    <xf numFmtId="0" fontId="14" fillId="0" borderId="5" xfId="0" applyFont="1" applyFill="1" applyBorder="1" applyAlignment="1">
      <alignment vertical="center" wrapText="1"/>
    </xf>
    <xf numFmtId="0" fontId="18" fillId="0" borderId="5" xfId="0" applyFont="1" applyFill="1" applyBorder="1" applyAlignment="1" applyProtection="1">
      <alignment horizontal="center" vertical="center" wrapText="1"/>
      <protection locked="0"/>
    </xf>
    <xf numFmtId="0" fontId="14" fillId="0" borderId="5" xfId="0" applyFont="1" applyFill="1" applyBorder="1" applyAlignment="1" applyProtection="1">
      <alignment horizontal="center" vertical="center" wrapText="1"/>
      <protection locked="0"/>
    </xf>
    <xf numFmtId="0" fontId="17" fillId="0" borderId="5" xfId="0" applyFont="1" applyFill="1" applyBorder="1" applyAlignment="1" applyProtection="1">
      <alignment horizontal="center" vertical="center" wrapText="1"/>
      <protection locked="0"/>
    </xf>
    <xf numFmtId="0" fontId="14" fillId="0" borderId="5" xfId="0" applyFont="1" applyFill="1" applyBorder="1" applyAlignment="1">
      <alignment horizontal="left" vertical="center" wrapText="1"/>
    </xf>
    <xf numFmtId="0" fontId="16" fillId="0" borderId="5" xfId="0" applyFont="1" applyFill="1" applyBorder="1" applyAlignment="1">
      <alignment horizontal="left" vertical="center" wrapText="1"/>
    </xf>
    <xf numFmtId="0" fontId="19" fillId="0" borderId="5" xfId="0" applyFont="1" applyFill="1" applyBorder="1" applyAlignment="1">
      <alignment horizontal="center" vertical="center" wrapText="1"/>
    </xf>
    <xf numFmtId="0" fontId="16" fillId="0" borderId="5" xfId="0" applyNumberFormat="1" applyFont="1" applyFill="1" applyBorder="1" applyAlignment="1">
      <alignment horizontal="center" vertical="center" wrapText="1"/>
    </xf>
    <xf numFmtId="0" fontId="16" fillId="0" borderId="5" xfId="0" applyNumberFormat="1" applyFont="1" applyFill="1" applyBorder="1" applyAlignment="1">
      <alignment horizontal="left" vertical="center" wrapText="1"/>
    </xf>
    <xf numFmtId="49" fontId="20" fillId="0" borderId="5" xfId="0" applyNumberFormat="1" applyFont="1" applyFill="1" applyBorder="1" applyAlignment="1">
      <alignment horizontal="center" vertical="center" wrapText="1"/>
    </xf>
    <xf numFmtId="0" fontId="21" fillId="0" borderId="5" xfId="0" applyFont="1" applyFill="1" applyBorder="1" applyAlignment="1" applyProtection="1">
      <alignment horizontal="center" vertical="center" wrapText="1"/>
      <protection locked="0"/>
    </xf>
    <xf numFmtId="0" fontId="22" fillId="0" borderId="5" xfId="0" applyFont="1" applyFill="1" applyBorder="1" applyAlignment="1" applyProtection="1">
      <alignment horizontal="center" vertical="center" wrapText="1"/>
      <protection locked="0"/>
    </xf>
    <xf numFmtId="0" fontId="16" fillId="0" borderId="8" xfId="0" applyFont="1" applyFill="1" applyBorder="1" applyAlignment="1">
      <alignment horizontal="center" vertical="center" wrapText="1"/>
    </xf>
    <xf numFmtId="0" fontId="16" fillId="0" borderId="8" xfId="0" applyFont="1" applyFill="1" applyBorder="1" applyAlignment="1">
      <alignment horizontal="left" vertical="center" wrapText="1"/>
    </xf>
    <xf numFmtId="0" fontId="14" fillId="0" borderId="8" xfId="0" applyFont="1" applyFill="1" applyBorder="1" applyAlignment="1">
      <alignment horizontal="left" vertical="center" wrapText="1"/>
    </xf>
    <xf numFmtId="0" fontId="23" fillId="0" borderId="5" xfId="0" applyFont="1" applyFill="1" applyBorder="1" applyAlignment="1">
      <alignment horizontal="center" vertical="center" wrapText="1"/>
    </xf>
    <xf numFmtId="0" fontId="24" fillId="0" borderId="5" xfId="0" applyFont="1" applyFill="1" applyBorder="1" applyAlignment="1">
      <alignment horizontal="center" vertical="center" wrapText="1"/>
    </xf>
    <xf numFmtId="0" fontId="14" fillId="0" borderId="5" xfId="0" applyFont="1" applyFill="1" applyBorder="1" applyAlignment="1">
      <alignment horizontal="center" vertical="center" wrapText="1"/>
    </xf>
    <xf numFmtId="178" fontId="14" fillId="0" borderId="5" xfId="0" applyNumberFormat="1" applyFont="1" applyFill="1" applyBorder="1" applyAlignment="1">
      <alignment horizontal="center" vertical="center" wrapText="1"/>
    </xf>
    <xf numFmtId="178" fontId="14" fillId="0" borderId="5" xfId="0" applyNumberFormat="1" applyFont="1" applyFill="1" applyBorder="1" applyAlignment="1">
      <alignment horizontal="center" vertical="center" wrapText="1"/>
    </xf>
    <xf numFmtId="0" fontId="14" fillId="0" borderId="9" xfId="0" applyFont="1" applyFill="1" applyBorder="1" applyAlignment="1">
      <alignment horizontal="center" vertical="center" wrapText="1"/>
    </xf>
    <xf numFmtId="0" fontId="14" fillId="0" borderId="10" xfId="0" applyFont="1" applyFill="1" applyBorder="1" applyAlignment="1">
      <alignment horizontal="center" vertical="center" wrapText="1"/>
    </xf>
    <xf numFmtId="0" fontId="14" fillId="0" borderId="4" xfId="0" applyFont="1" applyFill="1" applyBorder="1" applyAlignment="1">
      <alignment horizontal="center" vertical="center" wrapText="1"/>
    </xf>
    <xf numFmtId="177" fontId="14" fillId="0" borderId="5" xfId="0" applyNumberFormat="1" applyFont="1" applyFill="1" applyBorder="1" applyAlignment="1">
      <alignment horizontal="center" vertical="center" wrapText="1"/>
    </xf>
    <xf numFmtId="179" fontId="14" fillId="0" borderId="5" xfId="0" applyNumberFormat="1" applyFont="1" applyFill="1" applyBorder="1" applyAlignment="1">
      <alignment horizontal="center" vertical="center" wrapText="1"/>
    </xf>
    <xf numFmtId="10" fontId="14" fillId="0" borderId="5" xfId="0" applyNumberFormat="1" applyFont="1" applyFill="1" applyBorder="1" applyAlignment="1">
      <alignment horizontal="center" vertical="center" wrapText="1"/>
    </xf>
    <xf numFmtId="178" fontId="16" fillId="0" borderId="5" xfId="0" applyNumberFormat="1" applyFont="1" applyFill="1" applyBorder="1" applyAlignment="1">
      <alignment horizontal="center" vertical="center" wrapText="1"/>
    </xf>
    <xf numFmtId="178" fontId="14" fillId="0" borderId="5" xfId="0" applyNumberFormat="1" applyFont="1" applyFill="1" applyBorder="1" applyAlignment="1" applyProtection="1">
      <alignment horizontal="center" vertical="center" wrapText="1"/>
      <protection locked="0"/>
    </xf>
    <xf numFmtId="178" fontId="14" fillId="0" borderId="0" xfId="0" applyNumberFormat="1" applyFont="1" applyFill="1" applyAlignment="1">
      <alignment horizontal="center" vertical="center"/>
    </xf>
    <xf numFmtId="0" fontId="14" fillId="0" borderId="5" xfId="0" applyFont="1" applyFill="1" applyBorder="1" applyAlignment="1">
      <alignment horizontal="center" vertical="center"/>
    </xf>
    <xf numFmtId="178" fontId="14" fillId="0" borderId="5" xfId="0" applyNumberFormat="1" applyFont="1" applyFill="1" applyBorder="1" applyAlignment="1">
      <alignment horizontal="center" vertical="center"/>
    </xf>
    <xf numFmtId="178" fontId="14" fillId="0" borderId="5" xfId="0" applyNumberFormat="1" applyFont="1" applyFill="1" applyBorder="1" applyAlignment="1" applyProtection="1">
      <alignment horizontal="center" vertical="center"/>
      <protection locked="0"/>
    </xf>
    <xf numFmtId="0" fontId="16" fillId="0" borderId="5" xfId="0" applyFont="1" applyFill="1" applyBorder="1" applyAlignment="1">
      <alignment horizontal="center" vertical="center"/>
    </xf>
    <xf numFmtId="178" fontId="16" fillId="0" borderId="5" xfId="0" applyNumberFormat="1" applyFont="1" applyFill="1" applyBorder="1" applyAlignment="1">
      <alignment horizontal="center" vertical="center"/>
    </xf>
    <xf numFmtId="0" fontId="14" fillId="0" borderId="5" xfId="0" applyNumberFormat="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2" fillId="0" borderId="6" xfId="0" applyFont="1" applyFill="1" applyBorder="1" applyAlignment="1">
      <alignment horizontal="center" vertical="center" wrapText="1"/>
    </xf>
    <xf numFmtId="49" fontId="14" fillId="0" borderId="5" xfId="0" applyNumberFormat="1" applyFont="1" applyFill="1" applyBorder="1" applyAlignment="1">
      <alignment horizontal="center" vertical="center" wrapText="1"/>
    </xf>
    <xf numFmtId="180" fontId="16" fillId="0" borderId="5" xfId="49" applyNumberFormat="1" applyFont="1" applyFill="1" applyBorder="1" applyAlignment="1" applyProtection="1">
      <alignment horizontal="left" vertical="center" wrapText="1"/>
    </xf>
    <xf numFmtId="180" fontId="16" fillId="0" borderId="5" xfId="49" applyNumberFormat="1" applyFont="1" applyFill="1" applyBorder="1" applyAlignment="1" applyProtection="1">
      <alignment horizontal="center" vertical="center" wrapText="1"/>
    </xf>
    <xf numFmtId="178" fontId="23" fillId="0" borderId="5" xfId="0" applyNumberFormat="1" applyFont="1" applyFill="1" applyBorder="1" applyAlignment="1">
      <alignment horizontal="center" vertical="center" wrapText="1"/>
    </xf>
    <xf numFmtId="0" fontId="16" fillId="0" borderId="5" xfId="0" applyFont="1" applyBorder="1" applyAlignment="1">
      <alignment horizontal="center" vertical="center" wrapText="1"/>
    </xf>
    <xf numFmtId="0" fontId="23" fillId="0" borderId="5" xfId="0" applyFont="1" applyFill="1" applyBorder="1" applyAlignment="1">
      <alignment horizontal="left" vertical="center" wrapText="1"/>
    </xf>
    <xf numFmtId="181" fontId="14" fillId="0" borderId="5" xfId="0" applyNumberFormat="1" applyFont="1" applyFill="1" applyBorder="1" applyAlignment="1">
      <alignment horizontal="center" vertical="center" wrapText="1"/>
    </xf>
    <xf numFmtId="49" fontId="14" fillId="0" borderId="5" xfId="0" applyNumberFormat="1" applyFont="1" applyFill="1" applyBorder="1" applyAlignment="1">
      <alignment horizontal="center" vertical="center" wrapText="1"/>
    </xf>
    <xf numFmtId="181" fontId="14" fillId="0" borderId="5" xfId="0" applyNumberFormat="1" applyFont="1" applyFill="1" applyBorder="1" applyAlignment="1">
      <alignment horizontal="center" vertical="center" wrapText="1"/>
    </xf>
    <xf numFmtId="0" fontId="16" fillId="0" borderId="4" xfId="0" applyFont="1" applyFill="1" applyBorder="1" applyAlignment="1">
      <alignment horizontal="center" vertical="center" wrapText="1"/>
    </xf>
    <xf numFmtId="0" fontId="16" fillId="0" borderId="5" xfId="50" applyFont="1" applyFill="1" applyBorder="1" applyAlignment="1" applyProtection="1">
      <alignment horizontal="left" vertical="center" wrapText="1"/>
    </xf>
    <xf numFmtId="0" fontId="3" fillId="0" borderId="6" xfId="0" applyFont="1" applyFill="1" applyBorder="1" applyAlignment="1" quotePrefix="1">
      <alignment horizontal="center" vertical="center"/>
    </xf>
    <xf numFmtId="0" fontId="3" fillId="0" borderId="5" xfId="0" applyFont="1" applyFill="1" applyBorder="1" applyAlignment="1" quotePrefix="1">
      <alignment horizontal="center" vertic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5" xfId="49"/>
    <cellStyle name="常规 3" xfId="50"/>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7</xdr:col>
      <xdr:colOff>543054</xdr:colOff>
      <xdr:row>58</xdr:row>
      <xdr:rowOff>0</xdr:rowOff>
    </xdr:from>
    <xdr:to>
      <xdr:col>7</xdr:col>
      <xdr:colOff>1161665</xdr:colOff>
      <xdr:row>58</xdr:row>
      <xdr:rowOff>177105</xdr:rowOff>
    </xdr:to>
    <xdr:pic>
      <xdr:nvPicPr>
        <xdr:cNvPr id="2" name="Picture 4" descr="clip_image6684"/>
        <xdr:cNvPicPr/>
      </xdr:nvPicPr>
      <xdr:blipFill>
        <a:blip r:embed="rId1"/>
        <a:srcRect/>
        <a:stretch>
          <a:fillRect/>
        </a:stretch>
      </xdr:blipFill>
      <xdr:spPr>
        <a:xfrm rot="7560000">
          <a:off x="6597015" y="94330520"/>
          <a:ext cx="177165" cy="618490"/>
        </a:xfrm>
        <a:prstGeom prst="rect">
          <a:avLst/>
        </a:prstGeom>
        <a:noFill/>
        <a:ln w="9525" cap="flat" cmpd="sng">
          <a:noFill/>
          <a:prstDash val="solid"/>
          <a:miter/>
        </a:ln>
        <a:effectLst/>
      </xdr:spPr>
    </xdr:pic>
    <xdr:clientData/>
  </xdr:twoCellAnchor>
  <xdr:twoCellAnchor>
    <xdr:from>
      <xdr:col>7</xdr:col>
      <xdr:colOff>543054</xdr:colOff>
      <xdr:row>58</xdr:row>
      <xdr:rowOff>0</xdr:rowOff>
    </xdr:from>
    <xdr:to>
      <xdr:col>7</xdr:col>
      <xdr:colOff>1161665</xdr:colOff>
      <xdr:row>58</xdr:row>
      <xdr:rowOff>177105</xdr:rowOff>
    </xdr:to>
    <xdr:pic>
      <xdr:nvPicPr>
        <xdr:cNvPr id="3" name="Picture 4" descr="clip_image6684"/>
        <xdr:cNvPicPr/>
      </xdr:nvPicPr>
      <xdr:blipFill>
        <a:blip r:embed="rId1"/>
        <a:srcRect/>
        <a:stretch>
          <a:fillRect/>
        </a:stretch>
      </xdr:blipFill>
      <xdr:spPr>
        <a:xfrm rot="7560000">
          <a:off x="6597015" y="94330520"/>
          <a:ext cx="177165" cy="618490"/>
        </a:xfrm>
        <a:prstGeom prst="rect">
          <a:avLst/>
        </a:prstGeom>
        <a:noFill/>
        <a:ln w="9525" cap="flat" cmpd="sng">
          <a:noFill/>
          <a:prstDash val="solid"/>
          <a:miter/>
        </a:ln>
        <a:effectLst/>
      </xdr:spPr>
    </xdr:pic>
    <xdr:clientData/>
  </xdr:twoCellAnchor>
  <xdr:twoCellAnchor>
    <xdr:from>
      <xdr:col>6</xdr:col>
      <xdr:colOff>545304</xdr:colOff>
      <xdr:row>58</xdr:row>
      <xdr:rowOff>0</xdr:rowOff>
    </xdr:from>
    <xdr:to>
      <xdr:col>7</xdr:col>
      <xdr:colOff>0</xdr:colOff>
      <xdr:row>58</xdr:row>
      <xdr:rowOff>189259</xdr:rowOff>
    </xdr:to>
    <xdr:pic>
      <xdr:nvPicPr>
        <xdr:cNvPr id="4" name="Picture 4" descr="clip_image6684"/>
        <xdr:cNvPicPr/>
      </xdr:nvPicPr>
      <xdr:blipFill>
        <a:blip r:embed="rId1"/>
        <a:srcRect/>
        <a:stretch>
          <a:fillRect/>
        </a:stretch>
      </xdr:blipFill>
      <xdr:spPr>
        <a:xfrm rot="7560000">
          <a:off x="5379720" y="94286705"/>
          <a:ext cx="189230" cy="718185"/>
        </a:xfrm>
        <a:prstGeom prst="rect">
          <a:avLst/>
        </a:prstGeom>
        <a:noFill/>
        <a:ln w="9525" cap="flat" cmpd="sng">
          <a:noFill/>
          <a:prstDash val="solid"/>
          <a:miter/>
        </a:ln>
        <a:effectLst/>
      </xdr:spPr>
    </xdr:pic>
    <xdr:clientData/>
  </xdr:twoCellAnchor>
  <xdr:twoCellAnchor>
    <xdr:from>
      <xdr:col>7</xdr:col>
      <xdr:colOff>543054</xdr:colOff>
      <xdr:row>58</xdr:row>
      <xdr:rowOff>0</xdr:rowOff>
    </xdr:from>
    <xdr:to>
      <xdr:col>7</xdr:col>
      <xdr:colOff>1161665</xdr:colOff>
      <xdr:row>58</xdr:row>
      <xdr:rowOff>177105</xdr:rowOff>
    </xdr:to>
    <xdr:pic>
      <xdr:nvPicPr>
        <xdr:cNvPr id="5" name="Picture 4" descr="clip_image6684"/>
        <xdr:cNvPicPr/>
      </xdr:nvPicPr>
      <xdr:blipFill>
        <a:blip r:embed="rId1"/>
        <a:srcRect/>
        <a:stretch>
          <a:fillRect/>
        </a:stretch>
      </xdr:blipFill>
      <xdr:spPr>
        <a:xfrm rot="7560000">
          <a:off x="6597015" y="94330520"/>
          <a:ext cx="177165" cy="618490"/>
        </a:xfrm>
        <a:prstGeom prst="rect">
          <a:avLst/>
        </a:prstGeom>
        <a:noFill/>
        <a:ln w="9525" cap="flat" cmpd="sng">
          <a:noFill/>
          <a:prstDash val="solid"/>
          <a:miter/>
        </a:ln>
        <a:effectLst/>
      </xdr:spPr>
    </xdr:pic>
    <xdr:clientData/>
  </xdr:twoCellAnchor>
  <xdr:twoCellAnchor>
    <xdr:from>
      <xdr:col>6</xdr:col>
      <xdr:colOff>0</xdr:colOff>
      <xdr:row>58</xdr:row>
      <xdr:rowOff>0</xdr:rowOff>
    </xdr:from>
    <xdr:to>
      <xdr:col>6</xdr:col>
      <xdr:colOff>419664</xdr:colOff>
      <xdr:row>58</xdr:row>
      <xdr:rowOff>177105</xdr:rowOff>
    </xdr:to>
    <xdr:pic>
      <xdr:nvPicPr>
        <xdr:cNvPr id="6" name="Picture 4" descr="clip_image6684"/>
        <xdr:cNvPicPr/>
      </xdr:nvPicPr>
      <xdr:blipFill>
        <a:blip r:embed="rId1"/>
        <a:srcRect/>
        <a:stretch>
          <a:fillRect/>
        </a:stretch>
      </xdr:blipFill>
      <xdr:spPr>
        <a:xfrm rot="7560000">
          <a:off x="4690745" y="94430215"/>
          <a:ext cx="177165" cy="419100"/>
        </a:xfrm>
        <a:prstGeom prst="rect">
          <a:avLst/>
        </a:prstGeom>
        <a:noFill/>
        <a:ln w="9525" cap="flat" cmpd="sng">
          <a:noFill/>
          <a:prstDash val="solid"/>
          <a:miter/>
        </a:ln>
        <a:effectLst/>
      </xdr:spPr>
    </xdr:pic>
    <xdr:clientData/>
  </xdr:twoCellAnchor>
  <xdr:twoCellAnchor>
    <xdr:from>
      <xdr:col>6</xdr:col>
      <xdr:colOff>0</xdr:colOff>
      <xdr:row>58</xdr:row>
      <xdr:rowOff>0</xdr:rowOff>
    </xdr:from>
    <xdr:to>
      <xdr:col>6</xdr:col>
      <xdr:colOff>419664</xdr:colOff>
      <xdr:row>58</xdr:row>
      <xdr:rowOff>177105</xdr:rowOff>
    </xdr:to>
    <xdr:pic>
      <xdr:nvPicPr>
        <xdr:cNvPr id="7" name="Picture 4" descr="clip_image6684"/>
        <xdr:cNvPicPr/>
      </xdr:nvPicPr>
      <xdr:blipFill>
        <a:blip r:embed="rId1"/>
        <a:srcRect/>
        <a:stretch>
          <a:fillRect/>
        </a:stretch>
      </xdr:blipFill>
      <xdr:spPr>
        <a:xfrm rot="7560000">
          <a:off x="4690745" y="94430215"/>
          <a:ext cx="177165" cy="419100"/>
        </a:xfrm>
        <a:prstGeom prst="rect">
          <a:avLst/>
        </a:prstGeom>
        <a:noFill/>
        <a:ln w="9525" cap="flat" cmpd="sng">
          <a:noFill/>
          <a:prstDash val="solid"/>
          <a:miter/>
        </a:ln>
        <a:effectLst/>
      </xdr:spPr>
    </xdr:pic>
    <xdr:clientData/>
  </xdr:twoCellAnchor>
  <xdr:twoCellAnchor>
    <xdr:from>
      <xdr:col>6</xdr:col>
      <xdr:colOff>0</xdr:colOff>
      <xdr:row>58</xdr:row>
      <xdr:rowOff>0</xdr:rowOff>
    </xdr:from>
    <xdr:to>
      <xdr:col>6</xdr:col>
      <xdr:colOff>419664</xdr:colOff>
      <xdr:row>58</xdr:row>
      <xdr:rowOff>177105</xdr:rowOff>
    </xdr:to>
    <xdr:pic>
      <xdr:nvPicPr>
        <xdr:cNvPr id="8" name="Picture 4" descr="clip_image6684"/>
        <xdr:cNvPicPr/>
      </xdr:nvPicPr>
      <xdr:blipFill>
        <a:blip r:embed="rId1"/>
        <a:srcRect/>
        <a:stretch>
          <a:fillRect/>
        </a:stretch>
      </xdr:blipFill>
      <xdr:spPr>
        <a:xfrm rot="7560000">
          <a:off x="4690745" y="94430215"/>
          <a:ext cx="177165" cy="419100"/>
        </a:xfrm>
        <a:prstGeom prst="rect">
          <a:avLst/>
        </a:prstGeom>
        <a:noFill/>
        <a:ln w="9525" cap="flat" cmpd="sng">
          <a:noFill/>
          <a:prstDash val="solid"/>
          <a:miter/>
        </a:ln>
        <a:effectLst/>
      </xdr:spPr>
    </xdr:pic>
    <xdr:clientData/>
  </xdr:twoCellAnchor>
  <xdr:twoCellAnchor>
    <xdr:from>
      <xdr:col>6</xdr:col>
      <xdr:colOff>0</xdr:colOff>
      <xdr:row>58</xdr:row>
      <xdr:rowOff>0</xdr:rowOff>
    </xdr:from>
    <xdr:to>
      <xdr:col>6</xdr:col>
      <xdr:colOff>419664</xdr:colOff>
      <xdr:row>58</xdr:row>
      <xdr:rowOff>177105</xdr:rowOff>
    </xdr:to>
    <xdr:pic>
      <xdr:nvPicPr>
        <xdr:cNvPr id="9" name="Picture 4" descr="clip_image6684"/>
        <xdr:cNvPicPr/>
      </xdr:nvPicPr>
      <xdr:blipFill>
        <a:blip r:embed="rId1"/>
        <a:srcRect/>
        <a:stretch>
          <a:fillRect/>
        </a:stretch>
      </xdr:blipFill>
      <xdr:spPr>
        <a:xfrm rot="7560000">
          <a:off x="4690745" y="94430215"/>
          <a:ext cx="177165" cy="419100"/>
        </a:xfrm>
        <a:prstGeom prst="rect">
          <a:avLst/>
        </a:prstGeom>
        <a:noFill/>
        <a:ln w="9525" cap="flat" cmpd="sng">
          <a:noFill/>
          <a:prstDash val="solid"/>
          <a:miter/>
        </a:ln>
        <a:effectLst/>
      </xdr:spPr>
    </xdr:pic>
    <xdr:clientData/>
  </xdr:twoCellAnchor>
  <xdr:twoCellAnchor>
    <xdr:from>
      <xdr:col>6</xdr:col>
      <xdr:colOff>0</xdr:colOff>
      <xdr:row>58</xdr:row>
      <xdr:rowOff>0</xdr:rowOff>
    </xdr:from>
    <xdr:to>
      <xdr:col>6</xdr:col>
      <xdr:colOff>419664</xdr:colOff>
      <xdr:row>58</xdr:row>
      <xdr:rowOff>177105</xdr:rowOff>
    </xdr:to>
    <xdr:pic>
      <xdr:nvPicPr>
        <xdr:cNvPr id="10" name="Picture 4" descr="clip_image6684"/>
        <xdr:cNvPicPr/>
      </xdr:nvPicPr>
      <xdr:blipFill>
        <a:blip r:embed="rId1"/>
        <a:srcRect/>
        <a:stretch>
          <a:fillRect/>
        </a:stretch>
      </xdr:blipFill>
      <xdr:spPr>
        <a:xfrm rot="7560000">
          <a:off x="4690745" y="94430215"/>
          <a:ext cx="177165" cy="419100"/>
        </a:xfrm>
        <a:prstGeom prst="rect">
          <a:avLst/>
        </a:prstGeom>
        <a:noFill/>
        <a:ln w="9525" cap="flat" cmpd="sng">
          <a:noFill/>
          <a:prstDash val="solid"/>
          <a:miter/>
        </a:ln>
        <a:effectLst/>
      </xdr:spPr>
    </xdr:pic>
    <xdr:clientData/>
  </xdr:twoCellAnchor>
  <xdr:twoCellAnchor>
    <xdr:from>
      <xdr:col>6</xdr:col>
      <xdr:colOff>0</xdr:colOff>
      <xdr:row>58</xdr:row>
      <xdr:rowOff>0</xdr:rowOff>
    </xdr:from>
    <xdr:to>
      <xdr:col>6</xdr:col>
      <xdr:colOff>419664</xdr:colOff>
      <xdr:row>58</xdr:row>
      <xdr:rowOff>177105</xdr:rowOff>
    </xdr:to>
    <xdr:pic>
      <xdr:nvPicPr>
        <xdr:cNvPr id="11" name="Picture 4" descr="clip_image6684"/>
        <xdr:cNvPicPr/>
      </xdr:nvPicPr>
      <xdr:blipFill>
        <a:blip r:embed="rId1"/>
        <a:srcRect/>
        <a:stretch>
          <a:fillRect/>
        </a:stretch>
      </xdr:blipFill>
      <xdr:spPr>
        <a:xfrm rot="7560000">
          <a:off x="4690745" y="94430215"/>
          <a:ext cx="177165" cy="419100"/>
        </a:xfrm>
        <a:prstGeom prst="rect">
          <a:avLst/>
        </a:prstGeom>
        <a:noFill/>
        <a:ln w="9525" cap="flat" cmpd="sng">
          <a:noFill/>
          <a:prstDash val="solid"/>
          <a:miter/>
        </a:ln>
        <a:effectLst/>
      </xdr:spPr>
    </xdr:pic>
    <xdr:clientData/>
  </xdr:twoCellAnchor>
  <xdr:twoCellAnchor>
    <xdr:from>
      <xdr:col>7</xdr:col>
      <xdr:colOff>543054</xdr:colOff>
      <xdr:row>58</xdr:row>
      <xdr:rowOff>0</xdr:rowOff>
    </xdr:from>
    <xdr:to>
      <xdr:col>7</xdr:col>
      <xdr:colOff>1161665</xdr:colOff>
      <xdr:row>58</xdr:row>
      <xdr:rowOff>177105</xdr:rowOff>
    </xdr:to>
    <xdr:pic>
      <xdr:nvPicPr>
        <xdr:cNvPr id="12" name="Picture 4" descr="clip_image6684"/>
        <xdr:cNvPicPr/>
      </xdr:nvPicPr>
      <xdr:blipFill>
        <a:blip r:embed="rId1"/>
        <a:srcRect/>
        <a:stretch>
          <a:fillRect/>
        </a:stretch>
      </xdr:blipFill>
      <xdr:spPr>
        <a:xfrm rot="7560000">
          <a:off x="6597015" y="94330520"/>
          <a:ext cx="177165" cy="618490"/>
        </a:xfrm>
        <a:prstGeom prst="rect">
          <a:avLst/>
        </a:prstGeom>
        <a:noFill/>
        <a:ln w="9525" cap="flat" cmpd="sng">
          <a:noFill/>
          <a:prstDash val="solid"/>
          <a:miter/>
        </a:ln>
        <a:effectLst/>
      </xdr:spPr>
    </xdr:pic>
    <xdr:clientData/>
  </xdr:twoCellAnchor>
  <xdr:twoCellAnchor>
    <xdr:from>
      <xdr:col>7</xdr:col>
      <xdr:colOff>543054</xdr:colOff>
      <xdr:row>58</xdr:row>
      <xdr:rowOff>0</xdr:rowOff>
    </xdr:from>
    <xdr:to>
      <xdr:col>7</xdr:col>
      <xdr:colOff>1161665</xdr:colOff>
      <xdr:row>58</xdr:row>
      <xdr:rowOff>177105</xdr:rowOff>
    </xdr:to>
    <xdr:pic>
      <xdr:nvPicPr>
        <xdr:cNvPr id="13" name="Picture 4" descr="clip_image6684"/>
        <xdr:cNvPicPr/>
      </xdr:nvPicPr>
      <xdr:blipFill>
        <a:blip r:embed="rId1"/>
        <a:srcRect/>
        <a:stretch>
          <a:fillRect/>
        </a:stretch>
      </xdr:blipFill>
      <xdr:spPr>
        <a:xfrm rot="7560000">
          <a:off x="6597015" y="94330520"/>
          <a:ext cx="177165" cy="618490"/>
        </a:xfrm>
        <a:prstGeom prst="rect">
          <a:avLst/>
        </a:prstGeom>
        <a:noFill/>
        <a:ln w="9525" cap="flat" cmpd="sng">
          <a:noFill/>
          <a:prstDash val="solid"/>
          <a:miter/>
        </a:ln>
        <a:effectLst/>
      </xdr:spPr>
    </xdr:pic>
    <xdr:clientData/>
  </xdr:twoCellAnchor>
  <xdr:twoCellAnchor>
    <xdr:from>
      <xdr:col>7</xdr:col>
      <xdr:colOff>543054</xdr:colOff>
      <xdr:row>58</xdr:row>
      <xdr:rowOff>0</xdr:rowOff>
    </xdr:from>
    <xdr:to>
      <xdr:col>7</xdr:col>
      <xdr:colOff>1161665</xdr:colOff>
      <xdr:row>58</xdr:row>
      <xdr:rowOff>177105</xdr:rowOff>
    </xdr:to>
    <xdr:pic>
      <xdr:nvPicPr>
        <xdr:cNvPr id="14" name="Picture 4" descr="clip_image6684"/>
        <xdr:cNvPicPr/>
      </xdr:nvPicPr>
      <xdr:blipFill>
        <a:blip r:embed="rId1"/>
        <a:srcRect/>
        <a:stretch>
          <a:fillRect/>
        </a:stretch>
      </xdr:blipFill>
      <xdr:spPr>
        <a:xfrm rot="7560000">
          <a:off x="6597015" y="94330520"/>
          <a:ext cx="177165" cy="618490"/>
        </a:xfrm>
        <a:prstGeom prst="rect">
          <a:avLst/>
        </a:prstGeom>
        <a:noFill/>
        <a:ln w="9525" cap="flat" cmpd="sng">
          <a:noFill/>
          <a:prstDash val="solid"/>
          <a:miter/>
        </a:ln>
        <a:effectLst/>
      </xdr:spPr>
    </xdr:pic>
    <xdr:clientData/>
  </xdr:twoCellAnchor>
  <xdr:twoCellAnchor>
    <xdr:from>
      <xdr:col>7</xdr:col>
      <xdr:colOff>543054</xdr:colOff>
      <xdr:row>55</xdr:row>
      <xdr:rowOff>0</xdr:rowOff>
    </xdr:from>
    <xdr:to>
      <xdr:col>7</xdr:col>
      <xdr:colOff>1161665</xdr:colOff>
      <xdr:row>55</xdr:row>
      <xdr:rowOff>177105</xdr:rowOff>
    </xdr:to>
    <xdr:pic>
      <xdr:nvPicPr>
        <xdr:cNvPr id="15" name="Picture 4" descr="clip_image6684"/>
        <xdr:cNvPicPr/>
      </xdr:nvPicPr>
      <xdr:blipFill>
        <a:blip r:embed="rId1"/>
        <a:srcRect/>
        <a:stretch>
          <a:fillRect/>
        </a:stretch>
      </xdr:blipFill>
      <xdr:spPr>
        <a:xfrm rot="7560000">
          <a:off x="6597015" y="91168220"/>
          <a:ext cx="177165" cy="618490"/>
        </a:xfrm>
        <a:prstGeom prst="rect">
          <a:avLst/>
        </a:prstGeom>
        <a:noFill/>
        <a:ln w="9525" cap="flat" cmpd="sng">
          <a:noFill/>
          <a:prstDash val="solid"/>
          <a:miter/>
        </a:ln>
        <a:effectLst/>
      </xdr:spPr>
    </xdr:pic>
    <xdr:clientData/>
  </xdr:twoCellAnchor>
  <xdr:twoCellAnchor>
    <xdr:from>
      <xdr:col>7</xdr:col>
      <xdr:colOff>543054</xdr:colOff>
      <xdr:row>55</xdr:row>
      <xdr:rowOff>0</xdr:rowOff>
    </xdr:from>
    <xdr:to>
      <xdr:col>7</xdr:col>
      <xdr:colOff>1161665</xdr:colOff>
      <xdr:row>55</xdr:row>
      <xdr:rowOff>177105</xdr:rowOff>
    </xdr:to>
    <xdr:pic>
      <xdr:nvPicPr>
        <xdr:cNvPr id="16" name="Picture 4" descr="clip_image6684"/>
        <xdr:cNvPicPr/>
      </xdr:nvPicPr>
      <xdr:blipFill>
        <a:blip r:embed="rId1"/>
        <a:srcRect/>
        <a:stretch>
          <a:fillRect/>
        </a:stretch>
      </xdr:blipFill>
      <xdr:spPr>
        <a:xfrm rot="7560000">
          <a:off x="6597015" y="91168220"/>
          <a:ext cx="177165" cy="618490"/>
        </a:xfrm>
        <a:prstGeom prst="rect">
          <a:avLst/>
        </a:prstGeom>
        <a:noFill/>
        <a:ln w="9525" cap="flat" cmpd="sng">
          <a:noFill/>
          <a:prstDash val="solid"/>
          <a:miter/>
        </a:ln>
        <a:effectLst/>
      </xdr:spPr>
    </xdr:pic>
    <xdr:clientData/>
  </xdr:twoCellAnchor>
  <xdr:twoCellAnchor>
    <xdr:from>
      <xdr:col>6</xdr:col>
      <xdr:colOff>545304</xdr:colOff>
      <xdr:row>55</xdr:row>
      <xdr:rowOff>0</xdr:rowOff>
    </xdr:from>
    <xdr:to>
      <xdr:col>7</xdr:col>
      <xdr:colOff>0</xdr:colOff>
      <xdr:row>55</xdr:row>
      <xdr:rowOff>189259</xdr:rowOff>
    </xdr:to>
    <xdr:pic>
      <xdr:nvPicPr>
        <xdr:cNvPr id="17" name="Picture 4" descr="clip_image6684"/>
        <xdr:cNvPicPr/>
      </xdr:nvPicPr>
      <xdr:blipFill>
        <a:blip r:embed="rId1"/>
        <a:srcRect/>
        <a:stretch>
          <a:fillRect/>
        </a:stretch>
      </xdr:blipFill>
      <xdr:spPr>
        <a:xfrm rot="7560000">
          <a:off x="5379720" y="91124405"/>
          <a:ext cx="189230" cy="718185"/>
        </a:xfrm>
        <a:prstGeom prst="rect">
          <a:avLst/>
        </a:prstGeom>
        <a:noFill/>
        <a:ln w="9525" cap="flat" cmpd="sng">
          <a:noFill/>
          <a:prstDash val="solid"/>
          <a:miter/>
        </a:ln>
        <a:effectLst/>
      </xdr:spPr>
    </xdr:pic>
    <xdr:clientData/>
  </xdr:twoCellAnchor>
  <xdr:twoCellAnchor>
    <xdr:from>
      <xdr:col>7</xdr:col>
      <xdr:colOff>543054</xdr:colOff>
      <xdr:row>55</xdr:row>
      <xdr:rowOff>0</xdr:rowOff>
    </xdr:from>
    <xdr:to>
      <xdr:col>7</xdr:col>
      <xdr:colOff>1161665</xdr:colOff>
      <xdr:row>55</xdr:row>
      <xdr:rowOff>177105</xdr:rowOff>
    </xdr:to>
    <xdr:pic>
      <xdr:nvPicPr>
        <xdr:cNvPr id="18" name="Picture 4" descr="clip_image6684"/>
        <xdr:cNvPicPr/>
      </xdr:nvPicPr>
      <xdr:blipFill>
        <a:blip r:embed="rId1"/>
        <a:srcRect/>
        <a:stretch>
          <a:fillRect/>
        </a:stretch>
      </xdr:blipFill>
      <xdr:spPr>
        <a:xfrm rot="7560000">
          <a:off x="6597015" y="91168220"/>
          <a:ext cx="177165" cy="618490"/>
        </a:xfrm>
        <a:prstGeom prst="rect">
          <a:avLst/>
        </a:prstGeom>
        <a:noFill/>
        <a:ln w="9525" cap="flat" cmpd="sng">
          <a:noFill/>
          <a:prstDash val="solid"/>
          <a:miter/>
        </a:ln>
        <a:effectLst/>
      </xdr:spPr>
    </xdr:pic>
    <xdr:clientData/>
  </xdr:twoCellAnchor>
  <xdr:twoCellAnchor>
    <xdr:from>
      <xdr:col>6</xdr:col>
      <xdr:colOff>0</xdr:colOff>
      <xdr:row>55</xdr:row>
      <xdr:rowOff>0</xdr:rowOff>
    </xdr:from>
    <xdr:to>
      <xdr:col>6</xdr:col>
      <xdr:colOff>419664</xdr:colOff>
      <xdr:row>55</xdr:row>
      <xdr:rowOff>177105</xdr:rowOff>
    </xdr:to>
    <xdr:pic>
      <xdr:nvPicPr>
        <xdr:cNvPr id="19" name="Picture 4" descr="clip_image6684"/>
        <xdr:cNvPicPr/>
      </xdr:nvPicPr>
      <xdr:blipFill>
        <a:blip r:embed="rId1"/>
        <a:srcRect/>
        <a:stretch>
          <a:fillRect/>
        </a:stretch>
      </xdr:blipFill>
      <xdr:spPr>
        <a:xfrm rot="7560000">
          <a:off x="4690745" y="91267915"/>
          <a:ext cx="177165" cy="419100"/>
        </a:xfrm>
        <a:prstGeom prst="rect">
          <a:avLst/>
        </a:prstGeom>
        <a:noFill/>
        <a:ln w="9525" cap="flat" cmpd="sng">
          <a:noFill/>
          <a:prstDash val="solid"/>
          <a:miter/>
        </a:ln>
        <a:effectLst/>
      </xdr:spPr>
    </xdr:pic>
    <xdr:clientData/>
  </xdr:twoCellAnchor>
  <xdr:twoCellAnchor>
    <xdr:from>
      <xdr:col>6</xdr:col>
      <xdr:colOff>0</xdr:colOff>
      <xdr:row>55</xdr:row>
      <xdr:rowOff>0</xdr:rowOff>
    </xdr:from>
    <xdr:to>
      <xdr:col>6</xdr:col>
      <xdr:colOff>419664</xdr:colOff>
      <xdr:row>55</xdr:row>
      <xdr:rowOff>177105</xdr:rowOff>
    </xdr:to>
    <xdr:pic>
      <xdr:nvPicPr>
        <xdr:cNvPr id="20" name="Picture 4" descr="clip_image6684"/>
        <xdr:cNvPicPr/>
      </xdr:nvPicPr>
      <xdr:blipFill>
        <a:blip r:embed="rId1"/>
        <a:srcRect/>
        <a:stretch>
          <a:fillRect/>
        </a:stretch>
      </xdr:blipFill>
      <xdr:spPr>
        <a:xfrm rot="7560000">
          <a:off x="4690745" y="91267915"/>
          <a:ext cx="177165" cy="419100"/>
        </a:xfrm>
        <a:prstGeom prst="rect">
          <a:avLst/>
        </a:prstGeom>
        <a:noFill/>
        <a:ln w="9525" cap="flat" cmpd="sng">
          <a:noFill/>
          <a:prstDash val="solid"/>
          <a:miter/>
        </a:ln>
        <a:effectLst/>
      </xdr:spPr>
    </xdr:pic>
    <xdr:clientData/>
  </xdr:twoCellAnchor>
  <xdr:twoCellAnchor>
    <xdr:from>
      <xdr:col>6</xdr:col>
      <xdr:colOff>0</xdr:colOff>
      <xdr:row>55</xdr:row>
      <xdr:rowOff>0</xdr:rowOff>
    </xdr:from>
    <xdr:to>
      <xdr:col>6</xdr:col>
      <xdr:colOff>419664</xdr:colOff>
      <xdr:row>55</xdr:row>
      <xdr:rowOff>177105</xdr:rowOff>
    </xdr:to>
    <xdr:pic>
      <xdr:nvPicPr>
        <xdr:cNvPr id="21" name="Picture 4" descr="clip_image6684"/>
        <xdr:cNvPicPr/>
      </xdr:nvPicPr>
      <xdr:blipFill>
        <a:blip r:embed="rId1"/>
        <a:srcRect/>
        <a:stretch>
          <a:fillRect/>
        </a:stretch>
      </xdr:blipFill>
      <xdr:spPr>
        <a:xfrm rot="7560000">
          <a:off x="4690745" y="91267915"/>
          <a:ext cx="177165" cy="419100"/>
        </a:xfrm>
        <a:prstGeom prst="rect">
          <a:avLst/>
        </a:prstGeom>
        <a:noFill/>
        <a:ln w="9525" cap="flat" cmpd="sng">
          <a:noFill/>
          <a:prstDash val="solid"/>
          <a:miter/>
        </a:ln>
        <a:effectLst/>
      </xdr:spPr>
    </xdr:pic>
    <xdr:clientData/>
  </xdr:twoCellAnchor>
  <xdr:twoCellAnchor>
    <xdr:from>
      <xdr:col>6</xdr:col>
      <xdr:colOff>0</xdr:colOff>
      <xdr:row>55</xdr:row>
      <xdr:rowOff>0</xdr:rowOff>
    </xdr:from>
    <xdr:to>
      <xdr:col>6</xdr:col>
      <xdr:colOff>419664</xdr:colOff>
      <xdr:row>55</xdr:row>
      <xdr:rowOff>177105</xdr:rowOff>
    </xdr:to>
    <xdr:pic>
      <xdr:nvPicPr>
        <xdr:cNvPr id="22" name="Picture 4" descr="clip_image6684"/>
        <xdr:cNvPicPr/>
      </xdr:nvPicPr>
      <xdr:blipFill>
        <a:blip r:embed="rId1"/>
        <a:srcRect/>
        <a:stretch>
          <a:fillRect/>
        </a:stretch>
      </xdr:blipFill>
      <xdr:spPr>
        <a:xfrm rot="7560000">
          <a:off x="4690745" y="91267915"/>
          <a:ext cx="177165" cy="419100"/>
        </a:xfrm>
        <a:prstGeom prst="rect">
          <a:avLst/>
        </a:prstGeom>
        <a:noFill/>
        <a:ln w="9525" cap="flat" cmpd="sng">
          <a:noFill/>
          <a:prstDash val="solid"/>
          <a:miter/>
        </a:ln>
        <a:effectLst/>
      </xdr:spPr>
    </xdr:pic>
    <xdr:clientData/>
  </xdr:twoCellAnchor>
  <xdr:twoCellAnchor>
    <xdr:from>
      <xdr:col>6</xdr:col>
      <xdr:colOff>0</xdr:colOff>
      <xdr:row>55</xdr:row>
      <xdr:rowOff>0</xdr:rowOff>
    </xdr:from>
    <xdr:to>
      <xdr:col>6</xdr:col>
      <xdr:colOff>419664</xdr:colOff>
      <xdr:row>55</xdr:row>
      <xdr:rowOff>177105</xdr:rowOff>
    </xdr:to>
    <xdr:pic>
      <xdr:nvPicPr>
        <xdr:cNvPr id="23" name="Picture 4" descr="clip_image6684"/>
        <xdr:cNvPicPr/>
      </xdr:nvPicPr>
      <xdr:blipFill>
        <a:blip r:embed="rId1"/>
        <a:srcRect/>
        <a:stretch>
          <a:fillRect/>
        </a:stretch>
      </xdr:blipFill>
      <xdr:spPr>
        <a:xfrm rot="7560000">
          <a:off x="4690745" y="91267915"/>
          <a:ext cx="177165" cy="419100"/>
        </a:xfrm>
        <a:prstGeom prst="rect">
          <a:avLst/>
        </a:prstGeom>
        <a:noFill/>
        <a:ln w="9525" cap="flat" cmpd="sng">
          <a:noFill/>
          <a:prstDash val="solid"/>
          <a:miter/>
        </a:ln>
        <a:effectLst/>
      </xdr:spPr>
    </xdr:pic>
    <xdr:clientData/>
  </xdr:twoCellAnchor>
  <xdr:twoCellAnchor>
    <xdr:from>
      <xdr:col>6</xdr:col>
      <xdr:colOff>0</xdr:colOff>
      <xdr:row>55</xdr:row>
      <xdr:rowOff>0</xdr:rowOff>
    </xdr:from>
    <xdr:to>
      <xdr:col>6</xdr:col>
      <xdr:colOff>419664</xdr:colOff>
      <xdr:row>55</xdr:row>
      <xdr:rowOff>177105</xdr:rowOff>
    </xdr:to>
    <xdr:pic>
      <xdr:nvPicPr>
        <xdr:cNvPr id="24" name="Picture 4" descr="clip_image6684"/>
        <xdr:cNvPicPr/>
      </xdr:nvPicPr>
      <xdr:blipFill>
        <a:blip r:embed="rId1"/>
        <a:srcRect/>
        <a:stretch>
          <a:fillRect/>
        </a:stretch>
      </xdr:blipFill>
      <xdr:spPr>
        <a:xfrm rot="7560000">
          <a:off x="4690745" y="91267915"/>
          <a:ext cx="177165" cy="419100"/>
        </a:xfrm>
        <a:prstGeom prst="rect">
          <a:avLst/>
        </a:prstGeom>
        <a:noFill/>
        <a:ln w="9525" cap="flat" cmpd="sng">
          <a:noFill/>
          <a:prstDash val="solid"/>
          <a:miter/>
        </a:ln>
        <a:effectLst/>
      </xdr:spPr>
    </xdr:pic>
    <xdr:clientData/>
  </xdr:twoCellAnchor>
  <xdr:twoCellAnchor>
    <xdr:from>
      <xdr:col>7</xdr:col>
      <xdr:colOff>543054</xdr:colOff>
      <xdr:row>55</xdr:row>
      <xdr:rowOff>0</xdr:rowOff>
    </xdr:from>
    <xdr:to>
      <xdr:col>7</xdr:col>
      <xdr:colOff>1161665</xdr:colOff>
      <xdr:row>55</xdr:row>
      <xdr:rowOff>177105</xdr:rowOff>
    </xdr:to>
    <xdr:pic>
      <xdr:nvPicPr>
        <xdr:cNvPr id="25" name="Picture 4" descr="clip_image6684"/>
        <xdr:cNvPicPr/>
      </xdr:nvPicPr>
      <xdr:blipFill>
        <a:blip r:embed="rId1"/>
        <a:srcRect/>
        <a:stretch>
          <a:fillRect/>
        </a:stretch>
      </xdr:blipFill>
      <xdr:spPr>
        <a:xfrm rot="7560000">
          <a:off x="6597015" y="91168220"/>
          <a:ext cx="177165" cy="618490"/>
        </a:xfrm>
        <a:prstGeom prst="rect">
          <a:avLst/>
        </a:prstGeom>
        <a:noFill/>
        <a:ln w="9525" cap="flat" cmpd="sng">
          <a:noFill/>
          <a:prstDash val="solid"/>
          <a:miter/>
        </a:ln>
        <a:effectLst/>
      </xdr:spPr>
    </xdr:pic>
    <xdr:clientData/>
  </xdr:twoCellAnchor>
  <xdr:twoCellAnchor>
    <xdr:from>
      <xdr:col>7</xdr:col>
      <xdr:colOff>543054</xdr:colOff>
      <xdr:row>55</xdr:row>
      <xdr:rowOff>0</xdr:rowOff>
    </xdr:from>
    <xdr:to>
      <xdr:col>7</xdr:col>
      <xdr:colOff>1161665</xdr:colOff>
      <xdr:row>55</xdr:row>
      <xdr:rowOff>177105</xdr:rowOff>
    </xdr:to>
    <xdr:pic>
      <xdr:nvPicPr>
        <xdr:cNvPr id="26" name="Picture 4" descr="clip_image6684"/>
        <xdr:cNvPicPr/>
      </xdr:nvPicPr>
      <xdr:blipFill>
        <a:blip r:embed="rId1"/>
        <a:srcRect/>
        <a:stretch>
          <a:fillRect/>
        </a:stretch>
      </xdr:blipFill>
      <xdr:spPr>
        <a:xfrm rot="7560000">
          <a:off x="6597015" y="91168220"/>
          <a:ext cx="177165" cy="618490"/>
        </a:xfrm>
        <a:prstGeom prst="rect">
          <a:avLst/>
        </a:prstGeom>
        <a:noFill/>
        <a:ln w="9525" cap="flat" cmpd="sng">
          <a:noFill/>
          <a:prstDash val="solid"/>
          <a:miter/>
        </a:ln>
        <a:effectLst/>
      </xdr:spPr>
    </xdr:pic>
    <xdr:clientData/>
  </xdr:twoCellAnchor>
  <xdr:twoCellAnchor>
    <xdr:from>
      <xdr:col>7</xdr:col>
      <xdr:colOff>543054</xdr:colOff>
      <xdr:row>55</xdr:row>
      <xdr:rowOff>0</xdr:rowOff>
    </xdr:from>
    <xdr:to>
      <xdr:col>7</xdr:col>
      <xdr:colOff>1161665</xdr:colOff>
      <xdr:row>55</xdr:row>
      <xdr:rowOff>177105</xdr:rowOff>
    </xdr:to>
    <xdr:pic>
      <xdr:nvPicPr>
        <xdr:cNvPr id="27" name="Picture 4" descr="clip_image6684"/>
        <xdr:cNvPicPr/>
      </xdr:nvPicPr>
      <xdr:blipFill>
        <a:blip r:embed="rId1"/>
        <a:srcRect/>
        <a:stretch>
          <a:fillRect/>
        </a:stretch>
      </xdr:blipFill>
      <xdr:spPr>
        <a:xfrm rot="7560000">
          <a:off x="6597015" y="91168220"/>
          <a:ext cx="177165" cy="618490"/>
        </a:xfrm>
        <a:prstGeom prst="rect">
          <a:avLst/>
        </a:prstGeom>
        <a:noFill/>
        <a:ln w="9525" cap="flat" cmpd="sng">
          <a:noFill/>
          <a:prstDash val="solid"/>
          <a:miter/>
        </a:ln>
        <a:effectLst/>
      </xdr:spPr>
    </xdr:pic>
    <xdr:clientData/>
  </xdr:twoCellAnchor>
  <xdr:twoCellAnchor>
    <xdr:from>
      <xdr:col>7</xdr:col>
      <xdr:colOff>543054</xdr:colOff>
      <xdr:row>55</xdr:row>
      <xdr:rowOff>0</xdr:rowOff>
    </xdr:from>
    <xdr:to>
      <xdr:col>7</xdr:col>
      <xdr:colOff>1161665</xdr:colOff>
      <xdr:row>55</xdr:row>
      <xdr:rowOff>177105</xdr:rowOff>
    </xdr:to>
    <xdr:pic>
      <xdr:nvPicPr>
        <xdr:cNvPr id="28" name="Picture 4" descr="clip_image6684"/>
        <xdr:cNvPicPr/>
      </xdr:nvPicPr>
      <xdr:blipFill>
        <a:blip r:embed="rId1"/>
        <a:srcRect/>
        <a:stretch>
          <a:fillRect/>
        </a:stretch>
      </xdr:blipFill>
      <xdr:spPr>
        <a:xfrm rot="7560000">
          <a:off x="6597015" y="91168220"/>
          <a:ext cx="177165" cy="618490"/>
        </a:xfrm>
        <a:prstGeom prst="rect">
          <a:avLst/>
        </a:prstGeom>
        <a:noFill/>
        <a:ln w="9525" cap="flat" cmpd="sng">
          <a:noFill/>
          <a:prstDash val="solid"/>
          <a:miter/>
        </a:ln>
        <a:effectLst/>
      </xdr:spPr>
    </xdr:pic>
    <xdr:clientData/>
  </xdr:twoCellAnchor>
  <xdr:twoCellAnchor>
    <xdr:from>
      <xdr:col>7</xdr:col>
      <xdr:colOff>543054</xdr:colOff>
      <xdr:row>55</xdr:row>
      <xdr:rowOff>0</xdr:rowOff>
    </xdr:from>
    <xdr:to>
      <xdr:col>7</xdr:col>
      <xdr:colOff>1161665</xdr:colOff>
      <xdr:row>55</xdr:row>
      <xdr:rowOff>177105</xdr:rowOff>
    </xdr:to>
    <xdr:pic>
      <xdr:nvPicPr>
        <xdr:cNvPr id="29" name="Picture 4" descr="clip_image6684"/>
        <xdr:cNvPicPr/>
      </xdr:nvPicPr>
      <xdr:blipFill>
        <a:blip r:embed="rId1"/>
        <a:srcRect/>
        <a:stretch>
          <a:fillRect/>
        </a:stretch>
      </xdr:blipFill>
      <xdr:spPr>
        <a:xfrm rot="7560000">
          <a:off x="6597015" y="91168220"/>
          <a:ext cx="177165" cy="618490"/>
        </a:xfrm>
        <a:prstGeom prst="rect">
          <a:avLst/>
        </a:prstGeom>
        <a:noFill/>
        <a:ln w="9525" cap="flat" cmpd="sng">
          <a:noFill/>
          <a:prstDash val="solid"/>
          <a:miter/>
        </a:ln>
        <a:effectLst/>
      </xdr:spPr>
    </xdr:pic>
    <xdr:clientData/>
  </xdr:twoCellAnchor>
  <xdr:twoCellAnchor>
    <xdr:from>
      <xdr:col>6</xdr:col>
      <xdr:colOff>545304</xdr:colOff>
      <xdr:row>55</xdr:row>
      <xdr:rowOff>0</xdr:rowOff>
    </xdr:from>
    <xdr:to>
      <xdr:col>7</xdr:col>
      <xdr:colOff>0</xdr:colOff>
      <xdr:row>55</xdr:row>
      <xdr:rowOff>189259</xdr:rowOff>
    </xdr:to>
    <xdr:pic>
      <xdr:nvPicPr>
        <xdr:cNvPr id="30" name="Picture 4" descr="clip_image6684"/>
        <xdr:cNvPicPr/>
      </xdr:nvPicPr>
      <xdr:blipFill>
        <a:blip r:embed="rId1"/>
        <a:srcRect/>
        <a:stretch>
          <a:fillRect/>
        </a:stretch>
      </xdr:blipFill>
      <xdr:spPr>
        <a:xfrm rot="7560000">
          <a:off x="5379720" y="91124405"/>
          <a:ext cx="189230" cy="718185"/>
        </a:xfrm>
        <a:prstGeom prst="rect">
          <a:avLst/>
        </a:prstGeom>
        <a:noFill/>
        <a:ln w="9525" cap="flat" cmpd="sng">
          <a:noFill/>
          <a:prstDash val="solid"/>
          <a:miter/>
        </a:ln>
        <a:effectLst/>
      </xdr:spPr>
    </xdr:pic>
    <xdr:clientData/>
  </xdr:twoCellAnchor>
  <xdr:twoCellAnchor>
    <xdr:from>
      <xdr:col>7</xdr:col>
      <xdr:colOff>543054</xdr:colOff>
      <xdr:row>55</xdr:row>
      <xdr:rowOff>0</xdr:rowOff>
    </xdr:from>
    <xdr:to>
      <xdr:col>7</xdr:col>
      <xdr:colOff>1161665</xdr:colOff>
      <xdr:row>55</xdr:row>
      <xdr:rowOff>177105</xdr:rowOff>
    </xdr:to>
    <xdr:pic>
      <xdr:nvPicPr>
        <xdr:cNvPr id="31" name="Picture 4" descr="clip_image6684"/>
        <xdr:cNvPicPr/>
      </xdr:nvPicPr>
      <xdr:blipFill>
        <a:blip r:embed="rId1"/>
        <a:srcRect/>
        <a:stretch>
          <a:fillRect/>
        </a:stretch>
      </xdr:blipFill>
      <xdr:spPr>
        <a:xfrm rot="7560000">
          <a:off x="6597015" y="91168220"/>
          <a:ext cx="177165" cy="618490"/>
        </a:xfrm>
        <a:prstGeom prst="rect">
          <a:avLst/>
        </a:prstGeom>
        <a:noFill/>
        <a:ln w="9525" cap="flat" cmpd="sng">
          <a:noFill/>
          <a:prstDash val="solid"/>
          <a:miter/>
        </a:ln>
        <a:effectLst/>
      </xdr:spPr>
    </xdr:pic>
    <xdr:clientData/>
  </xdr:twoCellAnchor>
  <xdr:twoCellAnchor>
    <xdr:from>
      <xdr:col>6</xdr:col>
      <xdr:colOff>0</xdr:colOff>
      <xdr:row>55</xdr:row>
      <xdr:rowOff>0</xdr:rowOff>
    </xdr:from>
    <xdr:to>
      <xdr:col>6</xdr:col>
      <xdr:colOff>419664</xdr:colOff>
      <xdr:row>55</xdr:row>
      <xdr:rowOff>177105</xdr:rowOff>
    </xdr:to>
    <xdr:pic>
      <xdr:nvPicPr>
        <xdr:cNvPr id="32" name="Picture 4" descr="clip_image6684"/>
        <xdr:cNvPicPr/>
      </xdr:nvPicPr>
      <xdr:blipFill>
        <a:blip r:embed="rId1"/>
        <a:srcRect/>
        <a:stretch>
          <a:fillRect/>
        </a:stretch>
      </xdr:blipFill>
      <xdr:spPr>
        <a:xfrm rot="7560000">
          <a:off x="4690745" y="91267915"/>
          <a:ext cx="177165" cy="419100"/>
        </a:xfrm>
        <a:prstGeom prst="rect">
          <a:avLst/>
        </a:prstGeom>
        <a:noFill/>
        <a:ln w="9525" cap="flat" cmpd="sng">
          <a:noFill/>
          <a:prstDash val="solid"/>
          <a:miter/>
        </a:ln>
        <a:effectLst/>
      </xdr:spPr>
    </xdr:pic>
    <xdr:clientData/>
  </xdr:twoCellAnchor>
  <xdr:twoCellAnchor>
    <xdr:from>
      <xdr:col>6</xdr:col>
      <xdr:colOff>0</xdr:colOff>
      <xdr:row>55</xdr:row>
      <xdr:rowOff>0</xdr:rowOff>
    </xdr:from>
    <xdr:to>
      <xdr:col>6</xdr:col>
      <xdr:colOff>419664</xdr:colOff>
      <xdr:row>55</xdr:row>
      <xdr:rowOff>177105</xdr:rowOff>
    </xdr:to>
    <xdr:pic>
      <xdr:nvPicPr>
        <xdr:cNvPr id="33" name="Picture 4" descr="clip_image6684"/>
        <xdr:cNvPicPr/>
      </xdr:nvPicPr>
      <xdr:blipFill>
        <a:blip r:embed="rId1"/>
        <a:srcRect/>
        <a:stretch>
          <a:fillRect/>
        </a:stretch>
      </xdr:blipFill>
      <xdr:spPr>
        <a:xfrm rot="7560000">
          <a:off x="4690745" y="91267915"/>
          <a:ext cx="177165" cy="419100"/>
        </a:xfrm>
        <a:prstGeom prst="rect">
          <a:avLst/>
        </a:prstGeom>
        <a:noFill/>
        <a:ln w="9525" cap="flat" cmpd="sng">
          <a:noFill/>
          <a:prstDash val="solid"/>
          <a:miter/>
        </a:ln>
        <a:effectLst/>
      </xdr:spPr>
    </xdr:pic>
    <xdr:clientData/>
  </xdr:twoCellAnchor>
  <xdr:twoCellAnchor>
    <xdr:from>
      <xdr:col>6</xdr:col>
      <xdr:colOff>0</xdr:colOff>
      <xdr:row>55</xdr:row>
      <xdr:rowOff>0</xdr:rowOff>
    </xdr:from>
    <xdr:to>
      <xdr:col>6</xdr:col>
      <xdr:colOff>419664</xdr:colOff>
      <xdr:row>55</xdr:row>
      <xdr:rowOff>177105</xdr:rowOff>
    </xdr:to>
    <xdr:pic>
      <xdr:nvPicPr>
        <xdr:cNvPr id="34" name="Picture 4" descr="clip_image6684"/>
        <xdr:cNvPicPr/>
      </xdr:nvPicPr>
      <xdr:blipFill>
        <a:blip r:embed="rId1"/>
        <a:srcRect/>
        <a:stretch>
          <a:fillRect/>
        </a:stretch>
      </xdr:blipFill>
      <xdr:spPr>
        <a:xfrm rot="7560000">
          <a:off x="4690745" y="91267915"/>
          <a:ext cx="177165" cy="419100"/>
        </a:xfrm>
        <a:prstGeom prst="rect">
          <a:avLst/>
        </a:prstGeom>
        <a:noFill/>
        <a:ln w="9525" cap="flat" cmpd="sng">
          <a:noFill/>
          <a:prstDash val="solid"/>
          <a:miter/>
        </a:ln>
        <a:effectLst/>
      </xdr:spPr>
    </xdr:pic>
    <xdr:clientData/>
  </xdr:twoCellAnchor>
  <xdr:twoCellAnchor>
    <xdr:from>
      <xdr:col>6</xdr:col>
      <xdr:colOff>0</xdr:colOff>
      <xdr:row>55</xdr:row>
      <xdr:rowOff>0</xdr:rowOff>
    </xdr:from>
    <xdr:to>
      <xdr:col>6</xdr:col>
      <xdr:colOff>419664</xdr:colOff>
      <xdr:row>55</xdr:row>
      <xdr:rowOff>177105</xdr:rowOff>
    </xdr:to>
    <xdr:pic>
      <xdr:nvPicPr>
        <xdr:cNvPr id="35" name="Picture 4" descr="clip_image6684"/>
        <xdr:cNvPicPr/>
      </xdr:nvPicPr>
      <xdr:blipFill>
        <a:blip r:embed="rId1"/>
        <a:srcRect/>
        <a:stretch>
          <a:fillRect/>
        </a:stretch>
      </xdr:blipFill>
      <xdr:spPr>
        <a:xfrm rot="7560000">
          <a:off x="4690745" y="91267915"/>
          <a:ext cx="177165" cy="419100"/>
        </a:xfrm>
        <a:prstGeom prst="rect">
          <a:avLst/>
        </a:prstGeom>
        <a:noFill/>
        <a:ln w="9525" cap="flat" cmpd="sng">
          <a:noFill/>
          <a:prstDash val="solid"/>
          <a:miter/>
        </a:ln>
        <a:effectLst/>
      </xdr:spPr>
    </xdr:pic>
    <xdr:clientData/>
  </xdr:twoCellAnchor>
  <xdr:twoCellAnchor>
    <xdr:from>
      <xdr:col>6</xdr:col>
      <xdr:colOff>0</xdr:colOff>
      <xdr:row>55</xdr:row>
      <xdr:rowOff>0</xdr:rowOff>
    </xdr:from>
    <xdr:to>
      <xdr:col>6</xdr:col>
      <xdr:colOff>419664</xdr:colOff>
      <xdr:row>55</xdr:row>
      <xdr:rowOff>177105</xdr:rowOff>
    </xdr:to>
    <xdr:pic>
      <xdr:nvPicPr>
        <xdr:cNvPr id="36" name="Picture 4" descr="clip_image6684"/>
        <xdr:cNvPicPr/>
      </xdr:nvPicPr>
      <xdr:blipFill>
        <a:blip r:embed="rId1"/>
        <a:srcRect/>
        <a:stretch>
          <a:fillRect/>
        </a:stretch>
      </xdr:blipFill>
      <xdr:spPr>
        <a:xfrm rot="7560000">
          <a:off x="4690745" y="91267915"/>
          <a:ext cx="177165" cy="419100"/>
        </a:xfrm>
        <a:prstGeom prst="rect">
          <a:avLst/>
        </a:prstGeom>
        <a:noFill/>
        <a:ln w="9525" cap="flat" cmpd="sng">
          <a:noFill/>
          <a:prstDash val="solid"/>
          <a:miter/>
        </a:ln>
        <a:effectLst/>
      </xdr:spPr>
    </xdr:pic>
    <xdr:clientData/>
  </xdr:twoCellAnchor>
  <xdr:twoCellAnchor>
    <xdr:from>
      <xdr:col>6</xdr:col>
      <xdr:colOff>0</xdr:colOff>
      <xdr:row>55</xdr:row>
      <xdr:rowOff>0</xdr:rowOff>
    </xdr:from>
    <xdr:to>
      <xdr:col>6</xdr:col>
      <xdr:colOff>419664</xdr:colOff>
      <xdr:row>55</xdr:row>
      <xdr:rowOff>177105</xdr:rowOff>
    </xdr:to>
    <xdr:pic>
      <xdr:nvPicPr>
        <xdr:cNvPr id="37" name="Picture 4" descr="clip_image6684"/>
        <xdr:cNvPicPr/>
      </xdr:nvPicPr>
      <xdr:blipFill>
        <a:blip r:embed="rId1"/>
        <a:srcRect/>
        <a:stretch>
          <a:fillRect/>
        </a:stretch>
      </xdr:blipFill>
      <xdr:spPr>
        <a:xfrm rot="7560000">
          <a:off x="4690745" y="91267915"/>
          <a:ext cx="177165" cy="419100"/>
        </a:xfrm>
        <a:prstGeom prst="rect">
          <a:avLst/>
        </a:prstGeom>
        <a:noFill/>
        <a:ln w="9525" cap="flat" cmpd="sng">
          <a:noFill/>
          <a:prstDash val="solid"/>
          <a:miter/>
        </a:ln>
        <a:effectLst/>
      </xdr:spPr>
    </xdr:pic>
    <xdr:clientData/>
  </xdr:twoCellAnchor>
  <xdr:twoCellAnchor>
    <xdr:from>
      <xdr:col>7</xdr:col>
      <xdr:colOff>543054</xdr:colOff>
      <xdr:row>55</xdr:row>
      <xdr:rowOff>0</xdr:rowOff>
    </xdr:from>
    <xdr:to>
      <xdr:col>7</xdr:col>
      <xdr:colOff>1161665</xdr:colOff>
      <xdr:row>55</xdr:row>
      <xdr:rowOff>177105</xdr:rowOff>
    </xdr:to>
    <xdr:pic>
      <xdr:nvPicPr>
        <xdr:cNvPr id="38" name="Picture 4" descr="clip_image6684"/>
        <xdr:cNvPicPr/>
      </xdr:nvPicPr>
      <xdr:blipFill>
        <a:blip r:embed="rId1"/>
        <a:srcRect/>
        <a:stretch>
          <a:fillRect/>
        </a:stretch>
      </xdr:blipFill>
      <xdr:spPr>
        <a:xfrm rot="7560000">
          <a:off x="6597015" y="91168220"/>
          <a:ext cx="177165" cy="618490"/>
        </a:xfrm>
        <a:prstGeom prst="rect">
          <a:avLst/>
        </a:prstGeom>
        <a:noFill/>
        <a:ln w="9525" cap="flat" cmpd="sng">
          <a:noFill/>
          <a:prstDash val="solid"/>
          <a:miter/>
        </a:ln>
        <a:effectLst/>
      </xdr:spPr>
    </xdr:pic>
    <xdr:clientData/>
  </xdr:twoCellAnchor>
  <xdr:twoCellAnchor>
    <xdr:from>
      <xdr:col>7</xdr:col>
      <xdr:colOff>543054</xdr:colOff>
      <xdr:row>55</xdr:row>
      <xdr:rowOff>0</xdr:rowOff>
    </xdr:from>
    <xdr:to>
      <xdr:col>7</xdr:col>
      <xdr:colOff>1161665</xdr:colOff>
      <xdr:row>55</xdr:row>
      <xdr:rowOff>177105</xdr:rowOff>
    </xdr:to>
    <xdr:pic>
      <xdr:nvPicPr>
        <xdr:cNvPr id="39" name="Picture 4" descr="clip_image6684"/>
        <xdr:cNvPicPr/>
      </xdr:nvPicPr>
      <xdr:blipFill>
        <a:blip r:embed="rId1"/>
        <a:srcRect/>
        <a:stretch>
          <a:fillRect/>
        </a:stretch>
      </xdr:blipFill>
      <xdr:spPr>
        <a:xfrm rot="7560000">
          <a:off x="6597015" y="91168220"/>
          <a:ext cx="177165" cy="618490"/>
        </a:xfrm>
        <a:prstGeom prst="rect">
          <a:avLst/>
        </a:prstGeom>
        <a:noFill/>
        <a:ln w="9525" cap="flat" cmpd="sng">
          <a:noFill/>
          <a:prstDash val="solid"/>
          <a:miter/>
        </a:ln>
        <a:effectLst/>
      </xdr:spPr>
    </xdr:pic>
    <xdr:clientData/>
  </xdr:twoCellAnchor>
  <xdr:twoCellAnchor>
    <xdr:from>
      <xdr:col>7</xdr:col>
      <xdr:colOff>543054</xdr:colOff>
      <xdr:row>55</xdr:row>
      <xdr:rowOff>0</xdr:rowOff>
    </xdr:from>
    <xdr:to>
      <xdr:col>7</xdr:col>
      <xdr:colOff>1161665</xdr:colOff>
      <xdr:row>55</xdr:row>
      <xdr:rowOff>177105</xdr:rowOff>
    </xdr:to>
    <xdr:pic>
      <xdr:nvPicPr>
        <xdr:cNvPr id="40" name="Picture 4" descr="clip_image6684"/>
        <xdr:cNvPicPr/>
      </xdr:nvPicPr>
      <xdr:blipFill>
        <a:blip r:embed="rId1"/>
        <a:srcRect/>
        <a:stretch>
          <a:fillRect/>
        </a:stretch>
      </xdr:blipFill>
      <xdr:spPr>
        <a:xfrm rot="7560000">
          <a:off x="6597015" y="91168220"/>
          <a:ext cx="177165" cy="618490"/>
        </a:xfrm>
        <a:prstGeom prst="rect">
          <a:avLst/>
        </a:prstGeom>
        <a:noFill/>
        <a:ln w="9525" cap="flat" cmpd="sng">
          <a:noFill/>
          <a:prstDash val="solid"/>
          <a:miter/>
        </a:ln>
        <a:effectLst/>
      </xdr:spPr>
    </xdr:pic>
    <xdr:clientData/>
  </xdr:twoCellAnchor>
  <xdr:twoCellAnchor>
    <xdr:from>
      <xdr:col>7</xdr:col>
      <xdr:colOff>543054</xdr:colOff>
      <xdr:row>99</xdr:row>
      <xdr:rowOff>0</xdr:rowOff>
    </xdr:from>
    <xdr:to>
      <xdr:col>7</xdr:col>
      <xdr:colOff>1161665</xdr:colOff>
      <xdr:row>99</xdr:row>
      <xdr:rowOff>175021</xdr:rowOff>
    </xdr:to>
    <xdr:pic>
      <xdr:nvPicPr>
        <xdr:cNvPr id="41" name="Picture 4" descr="clip_image6684"/>
        <xdr:cNvPicPr/>
      </xdr:nvPicPr>
      <xdr:blipFill>
        <a:blip r:embed="rId1"/>
        <a:srcRect/>
        <a:stretch>
          <a:fillRect/>
        </a:stretch>
      </xdr:blipFill>
      <xdr:spPr>
        <a:xfrm rot="7560000">
          <a:off x="6598285" y="153698575"/>
          <a:ext cx="175260" cy="618490"/>
        </a:xfrm>
        <a:prstGeom prst="rect">
          <a:avLst/>
        </a:prstGeom>
        <a:noFill/>
        <a:ln w="9525" cap="flat" cmpd="sng">
          <a:noFill/>
          <a:prstDash val="solid"/>
          <a:miter/>
        </a:ln>
        <a:effectLst/>
      </xdr:spPr>
    </xdr:pic>
    <xdr:clientData/>
  </xdr:twoCellAnchor>
  <xdr:twoCellAnchor>
    <xdr:from>
      <xdr:col>7</xdr:col>
      <xdr:colOff>543054</xdr:colOff>
      <xdr:row>99</xdr:row>
      <xdr:rowOff>0</xdr:rowOff>
    </xdr:from>
    <xdr:to>
      <xdr:col>7</xdr:col>
      <xdr:colOff>1161665</xdr:colOff>
      <xdr:row>99</xdr:row>
      <xdr:rowOff>175021</xdr:rowOff>
    </xdr:to>
    <xdr:pic>
      <xdr:nvPicPr>
        <xdr:cNvPr id="42" name="Picture 4" descr="clip_image6684"/>
        <xdr:cNvPicPr/>
      </xdr:nvPicPr>
      <xdr:blipFill>
        <a:blip r:embed="rId1"/>
        <a:srcRect/>
        <a:stretch>
          <a:fillRect/>
        </a:stretch>
      </xdr:blipFill>
      <xdr:spPr>
        <a:xfrm rot="7560000">
          <a:off x="6598285" y="153698575"/>
          <a:ext cx="175260" cy="618490"/>
        </a:xfrm>
        <a:prstGeom prst="rect">
          <a:avLst/>
        </a:prstGeom>
        <a:noFill/>
        <a:ln w="9525" cap="flat" cmpd="sng">
          <a:noFill/>
          <a:prstDash val="solid"/>
          <a:miter/>
        </a:ln>
        <a:effectLst/>
      </xdr:spPr>
    </xdr:pic>
    <xdr:clientData/>
  </xdr:twoCellAnchor>
  <xdr:twoCellAnchor>
    <xdr:from>
      <xdr:col>6</xdr:col>
      <xdr:colOff>545304</xdr:colOff>
      <xdr:row>99</xdr:row>
      <xdr:rowOff>0</xdr:rowOff>
    </xdr:from>
    <xdr:to>
      <xdr:col>7</xdr:col>
      <xdr:colOff>0</xdr:colOff>
      <xdr:row>99</xdr:row>
      <xdr:rowOff>189309</xdr:rowOff>
    </xdr:to>
    <xdr:pic>
      <xdr:nvPicPr>
        <xdr:cNvPr id="43" name="Picture 4" descr="clip_image6684"/>
        <xdr:cNvPicPr/>
      </xdr:nvPicPr>
      <xdr:blipFill>
        <a:blip r:embed="rId1"/>
        <a:srcRect/>
        <a:stretch>
          <a:fillRect/>
        </a:stretch>
      </xdr:blipFill>
      <xdr:spPr>
        <a:xfrm rot="7560000">
          <a:off x="5379720" y="153656030"/>
          <a:ext cx="189230" cy="718185"/>
        </a:xfrm>
        <a:prstGeom prst="rect">
          <a:avLst/>
        </a:prstGeom>
        <a:noFill/>
        <a:ln w="9525" cap="flat" cmpd="sng">
          <a:noFill/>
          <a:prstDash val="solid"/>
          <a:miter/>
        </a:ln>
        <a:effectLst/>
      </xdr:spPr>
    </xdr:pic>
    <xdr:clientData/>
  </xdr:twoCellAnchor>
  <xdr:twoCellAnchor>
    <xdr:from>
      <xdr:col>7</xdr:col>
      <xdr:colOff>543054</xdr:colOff>
      <xdr:row>99</xdr:row>
      <xdr:rowOff>0</xdr:rowOff>
    </xdr:from>
    <xdr:to>
      <xdr:col>7</xdr:col>
      <xdr:colOff>1161665</xdr:colOff>
      <xdr:row>99</xdr:row>
      <xdr:rowOff>175021</xdr:rowOff>
    </xdr:to>
    <xdr:pic>
      <xdr:nvPicPr>
        <xdr:cNvPr id="44" name="Picture 4" descr="clip_image6684"/>
        <xdr:cNvPicPr/>
      </xdr:nvPicPr>
      <xdr:blipFill>
        <a:blip r:embed="rId1"/>
        <a:srcRect/>
        <a:stretch>
          <a:fillRect/>
        </a:stretch>
      </xdr:blipFill>
      <xdr:spPr>
        <a:xfrm rot="7560000">
          <a:off x="6598285" y="153698575"/>
          <a:ext cx="175260" cy="618490"/>
        </a:xfrm>
        <a:prstGeom prst="rect">
          <a:avLst/>
        </a:prstGeom>
        <a:noFill/>
        <a:ln w="9525" cap="flat" cmpd="sng">
          <a:noFill/>
          <a:prstDash val="solid"/>
          <a:miter/>
        </a:ln>
        <a:effectLst/>
      </xdr:spPr>
    </xdr:pic>
    <xdr:clientData/>
  </xdr:twoCellAnchor>
  <xdr:twoCellAnchor>
    <xdr:from>
      <xdr:col>6</xdr:col>
      <xdr:colOff>0</xdr:colOff>
      <xdr:row>99</xdr:row>
      <xdr:rowOff>0</xdr:rowOff>
    </xdr:from>
    <xdr:to>
      <xdr:col>6</xdr:col>
      <xdr:colOff>419664</xdr:colOff>
      <xdr:row>99</xdr:row>
      <xdr:rowOff>175021</xdr:rowOff>
    </xdr:to>
    <xdr:pic>
      <xdr:nvPicPr>
        <xdr:cNvPr id="45" name="Picture 4" descr="clip_image6684"/>
        <xdr:cNvPicPr/>
      </xdr:nvPicPr>
      <xdr:blipFill>
        <a:blip r:embed="rId1"/>
        <a:srcRect/>
        <a:stretch>
          <a:fillRect/>
        </a:stretch>
      </xdr:blipFill>
      <xdr:spPr>
        <a:xfrm rot="7560000">
          <a:off x="4692015" y="153798270"/>
          <a:ext cx="175260" cy="419735"/>
        </a:xfrm>
        <a:prstGeom prst="rect">
          <a:avLst/>
        </a:prstGeom>
        <a:noFill/>
        <a:ln w="9525" cap="flat" cmpd="sng">
          <a:noFill/>
          <a:prstDash val="solid"/>
          <a:miter/>
        </a:ln>
        <a:effectLst/>
      </xdr:spPr>
    </xdr:pic>
    <xdr:clientData/>
  </xdr:twoCellAnchor>
  <xdr:twoCellAnchor>
    <xdr:from>
      <xdr:col>6</xdr:col>
      <xdr:colOff>0</xdr:colOff>
      <xdr:row>99</xdr:row>
      <xdr:rowOff>0</xdr:rowOff>
    </xdr:from>
    <xdr:to>
      <xdr:col>6</xdr:col>
      <xdr:colOff>419664</xdr:colOff>
      <xdr:row>99</xdr:row>
      <xdr:rowOff>175021</xdr:rowOff>
    </xdr:to>
    <xdr:pic>
      <xdr:nvPicPr>
        <xdr:cNvPr id="46" name="Picture 4" descr="clip_image6684"/>
        <xdr:cNvPicPr/>
      </xdr:nvPicPr>
      <xdr:blipFill>
        <a:blip r:embed="rId1"/>
        <a:srcRect/>
        <a:stretch>
          <a:fillRect/>
        </a:stretch>
      </xdr:blipFill>
      <xdr:spPr>
        <a:xfrm rot="7560000">
          <a:off x="4692015" y="153798270"/>
          <a:ext cx="175260" cy="419735"/>
        </a:xfrm>
        <a:prstGeom prst="rect">
          <a:avLst/>
        </a:prstGeom>
        <a:noFill/>
        <a:ln w="9525" cap="flat" cmpd="sng">
          <a:noFill/>
          <a:prstDash val="solid"/>
          <a:miter/>
        </a:ln>
        <a:effectLst/>
      </xdr:spPr>
    </xdr:pic>
    <xdr:clientData/>
  </xdr:twoCellAnchor>
  <xdr:twoCellAnchor>
    <xdr:from>
      <xdr:col>6</xdr:col>
      <xdr:colOff>0</xdr:colOff>
      <xdr:row>99</xdr:row>
      <xdr:rowOff>0</xdr:rowOff>
    </xdr:from>
    <xdr:to>
      <xdr:col>6</xdr:col>
      <xdr:colOff>419664</xdr:colOff>
      <xdr:row>99</xdr:row>
      <xdr:rowOff>175021</xdr:rowOff>
    </xdr:to>
    <xdr:pic>
      <xdr:nvPicPr>
        <xdr:cNvPr id="47" name="Picture 4" descr="clip_image6684"/>
        <xdr:cNvPicPr/>
      </xdr:nvPicPr>
      <xdr:blipFill>
        <a:blip r:embed="rId1"/>
        <a:srcRect/>
        <a:stretch>
          <a:fillRect/>
        </a:stretch>
      </xdr:blipFill>
      <xdr:spPr>
        <a:xfrm rot="7560000">
          <a:off x="4692015" y="153798270"/>
          <a:ext cx="175260" cy="419735"/>
        </a:xfrm>
        <a:prstGeom prst="rect">
          <a:avLst/>
        </a:prstGeom>
        <a:noFill/>
        <a:ln w="9525" cap="flat" cmpd="sng">
          <a:noFill/>
          <a:prstDash val="solid"/>
          <a:miter/>
        </a:ln>
        <a:effectLst/>
      </xdr:spPr>
    </xdr:pic>
    <xdr:clientData/>
  </xdr:twoCellAnchor>
  <xdr:twoCellAnchor>
    <xdr:from>
      <xdr:col>6</xdr:col>
      <xdr:colOff>0</xdr:colOff>
      <xdr:row>99</xdr:row>
      <xdr:rowOff>0</xdr:rowOff>
    </xdr:from>
    <xdr:to>
      <xdr:col>6</xdr:col>
      <xdr:colOff>419664</xdr:colOff>
      <xdr:row>99</xdr:row>
      <xdr:rowOff>175021</xdr:rowOff>
    </xdr:to>
    <xdr:pic>
      <xdr:nvPicPr>
        <xdr:cNvPr id="48" name="Picture 4" descr="clip_image6684"/>
        <xdr:cNvPicPr/>
      </xdr:nvPicPr>
      <xdr:blipFill>
        <a:blip r:embed="rId1"/>
        <a:srcRect/>
        <a:stretch>
          <a:fillRect/>
        </a:stretch>
      </xdr:blipFill>
      <xdr:spPr>
        <a:xfrm rot="7560000">
          <a:off x="4692015" y="153798270"/>
          <a:ext cx="175260" cy="419735"/>
        </a:xfrm>
        <a:prstGeom prst="rect">
          <a:avLst/>
        </a:prstGeom>
        <a:noFill/>
        <a:ln w="9525" cap="flat" cmpd="sng">
          <a:noFill/>
          <a:prstDash val="solid"/>
          <a:miter/>
        </a:ln>
        <a:effectLst/>
      </xdr:spPr>
    </xdr:pic>
    <xdr:clientData/>
  </xdr:twoCellAnchor>
  <xdr:twoCellAnchor>
    <xdr:from>
      <xdr:col>6</xdr:col>
      <xdr:colOff>0</xdr:colOff>
      <xdr:row>99</xdr:row>
      <xdr:rowOff>0</xdr:rowOff>
    </xdr:from>
    <xdr:to>
      <xdr:col>6</xdr:col>
      <xdr:colOff>419664</xdr:colOff>
      <xdr:row>99</xdr:row>
      <xdr:rowOff>175021</xdr:rowOff>
    </xdr:to>
    <xdr:pic>
      <xdr:nvPicPr>
        <xdr:cNvPr id="49" name="Picture 4" descr="clip_image6684"/>
        <xdr:cNvPicPr/>
      </xdr:nvPicPr>
      <xdr:blipFill>
        <a:blip r:embed="rId1"/>
        <a:srcRect/>
        <a:stretch>
          <a:fillRect/>
        </a:stretch>
      </xdr:blipFill>
      <xdr:spPr>
        <a:xfrm rot="7560000">
          <a:off x="4692015" y="153798270"/>
          <a:ext cx="175260" cy="419735"/>
        </a:xfrm>
        <a:prstGeom prst="rect">
          <a:avLst/>
        </a:prstGeom>
        <a:noFill/>
        <a:ln w="9525" cap="flat" cmpd="sng">
          <a:noFill/>
          <a:prstDash val="solid"/>
          <a:miter/>
        </a:ln>
        <a:effectLst/>
      </xdr:spPr>
    </xdr:pic>
    <xdr:clientData/>
  </xdr:twoCellAnchor>
  <xdr:twoCellAnchor>
    <xdr:from>
      <xdr:col>6</xdr:col>
      <xdr:colOff>0</xdr:colOff>
      <xdr:row>99</xdr:row>
      <xdr:rowOff>0</xdr:rowOff>
    </xdr:from>
    <xdr:to>
      <xdr:col>6</xdr:col>
      <xdr:colOff>419664</xdr:colOff>
      <xdr:row>99</xdr:row>
      <xdr:rowOff>175021</xdr:rowOff>
    </xdr:to>
    <xdr:pic>
      <xdr:nvPicPr>
        <xdr:cNvPr id="50" name="Picture 4" descr="clip_image6684"/>
        <xdr:cNvPicPr/>
      </xdr:nvPicPr>
      <xdr:blipFill>
        <a:blip r:embed="rId1"/>
        <a:srcRect/>
        <a:stretch>
          <a:fillRect/>
        </a:stretch>
      </xdr:blipFill>
      <xdr:spPr>
        <a:xfrm rot="7560000">
          <a:off x="4692015" y="153798270"/>
          <a:ext cx="175260" cy="419735"/>
        </a:xfrm>
        <a:prstGeom prst="rect">
          <a:avLst/>
        </a:prstGeom>
        <a:noFill/>
        <a:ln w="9525" cap="flat" cmpd="sng">
          <a:noFill/>
          <a:prstDash val="solid"/>
          <a:miter/>
        </a:ln>
        <a:effectLst/>
      </xdr:spPr>
    </xdr:pic>
    <xdr:clientData/>
  </xdr:twoCellAnchor>
  <xdr:twoCellAnchor>
    <xdr:from>
      <xdr:col>7</xdr:col>
      <xdr:colOff>543054</xdr:colOff>
      <xdr:row>99</xdr:row>
      <xdr:rowOff>0</xdr:rowOff>
    </xdr:from>
    <xdr:to>
      <xdr:col>7</xdr:col>
      <xdr:colOff>1161665</xdr:colOff>
      <xdr:row>99</xdr:row>
      <xdr:rowOff>175021</xdr:rowOff>
    </xdr:to>
    <xdr:pic>
      <xdr:nvPicPr>
        <xdr:cNvPr id="51" name="Picture 4" descr="clip_image6684"/>
        <xdr:cNvPicPr/>
      </xdr:nvPicPr>
      <xdr:blipFill>
        <a:blip r:embed="rId1"/>
        <a:srcRect/>
        <a:stretch>
          <a:fillRect/>
        </a:stretch>
      </xdr:blipFill>
      <xdr:spPr>
        <a:xfrm rot="7560000">
          <a:off x="6598285" y="153698575"/>
          <a:ext cx="175260" cy="618490"/>
        </a:xfrm>
        <a:prstGeom prst="rect">
          <a:avLst/>
        </a:prstGeom>
        <a:noFill/>
        <a:ln w="9525" cap="flat" cmpd="sng">
          <a:noFill/>
          <a:prstDash val="solid"/>
          <a:miter/>
        </a:ln>
        <a:effectLst/>
      </xdr:spPr>
    </xdr:pic>
    <xdr:clientData/>
  </xdr:twoCellAnchor>
  <xdr:twoCellAnchor>
    <xdr:from>
      <xdr:col>7</xdr:col>
      <xdr:colOff>543054</xdr:colOff>
      <xdr:row>99</xdr:row>
      <xdr:rowOff>0</xdr:rowOff>
    </xdr:from>
    <xdr:to>
      <xdr:col>7</xdr:col>
      <xdr:colOff>1161665</xdr:colOff>
      <xdr:row>99</xdr:row>
      <xdr:rowOff>175021</xdr:rowOff>
    </xdr:to>
    <xdr:pic>
      <xdr:nvPicPr>
        <xdr:cNvPr id="52" name="Picture 4" descr="clip_image6684"/>
        <xdr:cNvPicPr/>
      </xdr:nvPicPr>
      <xdr:blipFill>
        <a:blip r:embed="rId1"/>
        <a:srcRect/>
        <a:stretch>
          <a:fillRect/>
        </a:stretch>
      </xdr:blipFill>
      <xdr:spPr>
        <a:xfrm rot="7560000">
          <a:off x="6598285" y="153698575"/>
          <a:ext cx="175260" cy="618490"/>
        </a:xfrm>
        <a:prstGeom prst="rect">
          <a:avLst/>
        </a:prstGeom>
        <a:noFill/>
        <a:ln w="9525" cap="flat" cmpd="sng">
          <a:noFill/>
          <a:prstDash val="solid"/>
          <a:miter/>
        </a:ln>
        <a:effectLst/>
      </xdr:spPr>
    </xdr:pic>
    <xdr:clientData/>
  </xdr:twoCellAnchor>
  <xdr:twoCellAnchor>
    <xdr:from>
      <xdr:col>7</xdr:col>
      <xdr:colOff>543054</xdr:colOff>
      <xdr:row>99</xdr:row>
      <xdr:rowOff>0</xdr:rowOff>
    </xdr:from>
    <xdr:to>
      <xdr:col>7</xdr:col>
      <xdr:colOff>1161665</xdr:colOff>
      <xdr:row>99</xdr:row>
      <xdr:rowOff>175021</xdr:rowOff>
    </xdr:to>
    <xdr:pic>
      <xdr:nvPicPr>
        <xdr:cNvPr id="53" name="Picture 4" descr="clip_image6684"/>
        <xdr:cNvPicPr/>
      </xdr:nvPicPr>
      <xdr:blipFill>
        <a:blip r:embed="rId1"/>
        <a:srcRect/>
        <a:stretch>
          <a:fillRect/>
        </a:stretch>
      </xdr:blipFill>
      <xdr:spPr>
        <a:xfrm rot="7560000">
          <a:off x="6598285" y="153698575"/>
          <a:ext cx="175260" cy="618490"/>
        </a:xfrm>
        <a:prstGeom prst="rect">
          <a:avLst/>
        </a:prstGeom>
        <a:noFill/>
        <a:ln w="9525" cap="flat" cmpd="sng">
          <a:noFill/>
          <a:prstDash val="solid"/>
          <a:miter/>
        </a:ln>
        <a:effectLst/>
      </xdr:spPr>
    </xdr:pic>
    <xdr:clientData/>
  </xdr:twoCellAnchor>
  <xdr:twoCellAnchor>
    <xdr:from>
      <xdr:col>7</xdr:col>
      <xdr:colOff>543054</xdr:colOff>
      <xdr:row>55</xdr:row>
      <xdr:rowOff>0</xdr:rowOff>
    </xdr:from>
    <xdr:to>
      <xdr:col>7</xdr:col>
      <xdr:colOff>1161665</xdr:colOff>
      <xdr:row>55</xdr:row>
      <xdr:rowOff>177105</xdr:rowOff>
    </xdr:to>
    <xdr:pic>
      <xdr:nvPicPr>
        <xdr:cNvPr id="54" name="Picture 4" descr="clip_image6684"/>
        <xdr:cNvPicPr/>
      </xdr:nvPicPr>
      <xdr:blipFill>
        <a:blip r:embed="rId1"/>
        <a:srcRect/>
        <a:stretch>
          <a:fillRect/>
        </a:stretch>
      </xdr:blipFill>
      <xdr:spPr>
        <a:xfrm rot="7560000">
          <a:off x="6597015" y="91168220"/>
          <a:ext cx="177165" cy="618490"/>
        </a:xfrm>
        <a:prstGeom prst="rect">
          <a:avLst/>
        </a:prstGeom>
        <a:noFill/>
        <a:ln w="9525" cap="flat" cmpd="sng">
          <a:noFill/>
          <a:prstDash val="solid"/>
          <a:miter/>
        </a:ln>
        <a:effectLst/>
      </xdr:spPr>
    </xdr:pic>
    <xdr:clientData/>
  </xdr:twoCellAnchor>
  <xdr:twoCellAnchor>
    <xdr:from>
      <xdr:col>7</xdr:col>
      <xdr:colOff>543054</xdr:colOff>
      <xdr:row>55</xdr:row>
      <xdr:rowOff>0</xdr:rowOff>
    </xdr:from>
    <xdr:to>
      <xdr:col>7</xdr:col>
      <xdr:colOff>1161665</xdr:colOff>
      <xdr:row>55</xdr:row>
      <xdr:rowOff>177105</xdr:rowOff>
    </xdr:to>
    <xdr:pic>
      <xdr:nvPicPr>
        <xdr:cNvPr id="55" name="Picture 4" descr="clip_image6684"/>
        <xdr:cNvPicPr/>
      </xdr:nvPicPr>
      <xdr:blipFill>
        <a:blip r:embed="rId1"/>
        <a:srcRect/>
        <a:stretch>
          <a:fillRect/>
        </a:stretch>
      </xdr:blipFill>
      <xdr:spPr>
        <a:xfrm rot="7560000">
          <a:off x="6597015" y="91168220"/>
          <a:ext cx="177165" cy="618490"/>
        </a:xfrm>
        <a:prstGeom prst="rect">
          <a:avLst/>
        </a:prstGeom>
        <a:noFill/>
        <a:ln w="9525" cap="flat" cmpd="sng">
          <a:noFill/>
          <a:prstDash val="solid"/>
          <a:miter/>
        </a:ln>
        <a:effectLst/>
      </xdr:spPr>
    </xdr:pic>
    <xdr:clientData/>
  </xdr:twoCellAnchor>
  <xdr:twoCellAnchor>
    <xdr:from>
      <xdr:col>6</xdr:col>
      <xdr:colOff>545304</xdr:colOff>
      <xdr:row>55</xdr:row>
      <xdr:rowOff>0</xdr:rowOff>
    </xdr:from>
    <xdr:to>
      <xdr:col>7</xdr:col>
      <xdr:colOff>0</xdr:colOff>
      <xdr:row>55</xdr:row>
      <xdr:rowOff>189259</xdr:rowOff>
    </xdr:to>
    <xdr:pic>
      <xdr:nvPicPr>
        <xdr:cNvPr id="56" name="Picture 4" descr="clip_image6684"/>
        <xdr:cNvPicPr/>
      </xdr:nvPicPr>
      <xdr:blipFill>
        <a:blip r:embed="rId1"/>
        <a:srcRect/>
        <a:stretch>
          <a:fillRect/>
        </a:stretch>
      </xdr:blipFill>
      <xdr:spPr>
        <a:xfrm rot="7560000">
          <a:off x="5379720" y="91124405"/>
          <a:ext cx="189230" cy="718185"/>
        </a:xfrm>
        <a:prstGeom prst="rect">
          <a:avLst/>
        </a:prstGeom>
        <a:noFill/>
        <a:ln w="9525" cap="flat" cmpd="sng">
          <a:noFill/>
          <a:prstDash val="solid"/>
          <a:miter/>
        </a:ln>
        <a:effectLst/>
      </xdr:spPr>
    </xdr:pic>
    <xdr:clientData/>
  </xdr:twoCellAnchor>
  <xdr:twoCellAnchor>
    <xdr:from>
      <xdr:col>7</xdr:col>
      <xdr:colOff>543054</xdr:colOff>
      <xdr:row>55</xdr:row>
      <xdr:rowOff>0</xdr:rowOff>
    </xdr:from>
    <xdr:to>
      <xdr:col>7</xdr:col>
      <xdr:colOff>1161665</xdr:colOff>
      <xdr:row>55</xdr:row>
      <xdr:rowOff>177105</xdr:rowOff>
    </xdr:to>
    <xdr:pic>
      <xdr:nvPicPr>
        <xdr:cNvPr id="57" name="Picture 4" descr="clip_image6684"/>
        <xdr:cNvPicPr/>
      </xdr:nvPicPr>
      <xdr:blipFill>
        <a:blip r:embed="rId1"/>
        <a:srcRect/>
        <a:stretch>
          <a:fillRect/>
        </a:stretch>
      </xdr:blipFill>
      <xdr:spPr>
        <a:xfrm rot="7560000">
          <a:off x="6597015" y="91168220"/>
          <a:ext cx="177165" cy="618490"/>
        </a:xfrm>
        <a:prstGeom prst="rect">
          <a:avLst/>
        </a:prstGeom>
        <a:noFill/>
        <a:ln w="9525" cap="flat" cmpd="sng">
          <a:noFill/>
          <a:prstDash val="solid"/>
          <a:miter/>
        </a:ln>
        <a:effectLst/>
      </xdr:spPr>
    </xdr:pic>
    <xdr:clientData/>
  </xdr:twoCellAnchor>
  <xdr:twoCellAnchor>
    <xdr:from>
      <xdr:col>6</xdr:col>
      <xdr:colOff>0</xdr:colOff>
      <xdr:row>55</xdr:row>
      <xdr:rowOff>0</xdr:rowOff>
    </xdr:from>
    <xdr:to>
      <xdr:col>6</xdr:col>
      <xdr:colOff>419664</xdr:colOff>
      <xdr:row>55</xdr:row>
      <xdr:rowOff>177105</xdr:rowOff>
    </xdr:to>
    <xdr:pic>
      <xdr:nvPicPr>
        <xdr:cNvPr id="58" name="Picture 4" descr="clip_image6684"/>
        <xdr:cNvPicPr/>
      </xdr:nvPicPr>
      <xdr:blipFill>
        <a:blip r:embed="rId1"/>
        <a:srcRect/>
        <a:stretch>
          <a:fillRect/>
        </a:stretch>
      </xdr:blipFill>
      <xdr:spPr>
        <a:xfrm rot="7560000">
          <a:off x="4690745" y="91267915"/>
          <a:ext cx="177165" cy="419100"/>
        </a:xfrm>
        <a:prstGeom prst="rect">
          <a:avLst/>
        </a:prstGeom>
        <a:noFill/>
        <a:ln w="9525" cap="flat" cmpd="sng">
          <a:noFill/>
          <a:prstDash val="solid"/>
          <a:miter/>
        </a:ln>
        <a:effectLst/>
      </xdr:spPr>
    </xdr:pic>
    <xdr:clientData/>
  </xdr:twoCellAnchor>
  <xdr:twoCellAnchor>
    <xdr:from>
      <xdr:col>6</xdr:col>
      <xdr:colOff>0</xdr:colOff>
      <xdr:row>55</xdr:row>
      <xdr:rowOff>0</xdr:rowOff>
    </xdr:from>
    <xdr:to>
      <xdr:col>6</xdr:col>
      <xdr:colOff>419664</xdr:colOff>
      <xdr:row>55</xdr:row>
      <xdr:rowOff>177105</xdr:rowOff>
    </xdr:to>
    <xdr:pic>
      <xdr:nvPicPr>
        <xdr:cNvPr id="59" name="Picture 4" descr="clip_image6684"/>
        <xdr:cNvPicPr/>
      </xdr:nvPicPr>
      <xdr:blipFill>
        <a:blip r:embed="rId1"/>
        <a:srcRect/>
        <a:stretch>
          <a:fillRect/>
        </a:stretch>
      </xdr:blipFill>
      <xdr:spPr>
        <a:xfrm rot="7560000">
          <a:off x="4690745" y="91267915"/>
          <a:ext cx="177165" cy="419100"/>
        </a:xfrm>
        <a:prstGeom prst="rect">
          <a:avLst/>
        </a:prstGeom>
        <a:noFill/>
        <a:ln w="9525" cap="flat" cmpd="sng">
          <a:noFill/>
          <a:prstDash val="solid"/>
          <a:miter/>
        </a:ln>
        <a:effectLst/>
      </xdr:spPr>
    </xdr:pic>
    <xdr:clientData/>
  </xdr:twoCellAnchor>
  <xdr:twoCellAnchor>
    <xdr:from>
      <xdr:col>6</xdr:col>
      <xdr:colOff>0</xdr:colOff>
      <xdr:row>55</xdr:row>
      <xdr:rowOff>0</xdr:rowOff>
    </xdr:from>
    <xdr:to>
      <xdr:col>6</xdr:col>
      <xdr:colOff>419664</xdr:colOff>
      <xdr:row>55</xdr:row>
      <xdr:rowOff>177105</xdr:rowOff>
    </xdr:to>
    <xdr:pic>
      <xdr:nvPicPr>
        <xdr:cNvPr id="60" name="Picture 4" descr="clip_image6684"/>
        <xdr:cNvPicPr/>
      </xdr:nvPicPr>
      <xdr:blipFill>
        <a:blip r:embed="rId1"/>
        <a:srcRect/>
        <a:stretch>
          <a:fillRect/>
        </a:stretch>
      </xdr:blipFill>
      <xdr:spPr>
        <a:xfrm rot="7560000">
          <a:off x="4690745" y="91267915"/>
          <a:ext cx="177165" cy="419100"/>
        </a:xfrm>
        <a:prstGeom prst="rect">
          <a:avLst/>
        </a:prstGeom>
        <a:noFill/>
        <a:ln w="9525" cap="flat" cmpd="sng">
          <a:noFill/>
          <a:prstDash val="solid"/>
          <a:miter/>
        </a:ln>
        <a:effectLst/>
      </xdr:spPr>
    </xdr:pic>
    <xdr:clientData/>
  </xdr:twoCellAnchor>
  <xdr:twoCellAnchor>
    <xdr:from>
      <xdr:col>6</xdr:col>
      <xdr:colOff>0</xdr:colOff>
      <xdr:row>55</xdr:row>
      <xdr:rowOff>0</xdr:rowOff>
    </xdr:from>
    <xdr:to>
      <xdr:col>6</xdr:col>
      <xdr:colOff>419664</xdr:colOff>
      <xdr:row>55</xdr:row>
      <xdr:rowOff>177105</xdr:rowOff>
    </xdr:to>
    <xdr:pic>
      <xdr:nvPicPr>
        <xdr:cNvPr id="61" name="Picture 4" descr="clip_image6684"/>
        <xdr:cNvPicPr/>
      </xdr:nvPicPr>
      <xdr:blipFill>
        <a:blip r:embed="rId1"/>
        <a:srcRect/>
        <a:stretch>
          <a:fillRect/>
        </a:stretch>
      </xdr:blipFill>
      <xdr:spPr>
        <a:xfrm rot="7560000">
          <a:off x="4690745" y="91267915"/>
          <a:ext cx="177165" cy="419100"/>
        </a:xfrm>
        <a:prstGeom prst="rect">
          <a:avLst/>
        </a:prstGeom>
        <a:noFill/>
        <a:ln w="9525" cap="flat" cmpd="sng">
          <a:noFill/>
          <a:prstDash val="solid"/>
          <a:miter/>
        </a:ln>
        <a:effectLst/>
      </xdr:spPr>
    </xdr:pic>
    <xdr:clientData/>
  </xdr:twoCellAnchor>
  <xdr:twoCellAnchor>
    <xdr:from>
      <xdr:col>6</xdr:col>
      <xdr:colOff>0</xdr:colOff>
      <xdr:row>55</xdr:row>
      <xdr:rowOff>0</xdr:rowOff>
    </xdr:from>
    <xdr:to>
      <xdr:col>6</xdr:col>
      <xdr:colOff>419664</xdr:colOff>
      <xdr:row>55</xdr:row>
      <xdr:rowOff>177105</xdr:rowOff>
    </xdr:to>
    <xdr:pic>
      <xdr:nvPicPr>
        <xdr:cNvPr id="62" name="Picture 4" descr="clip_image6684"/>
        <xdr:cNvPicPr/>
      </xdr:nvPicPr>
      <xdr:blipFill>
        <a:blip r:embed="rId1"/>
        <a:srcRect/>
        <a:stretch>
          <a:fillRect/>
        </a:stretch>
      </xdr:blipFill>
      <xdr:spPr>
        <a:xfrm rot="7560000">
          <a:off x="4690745" y="91267915"/>
          <a:ext cx="177165" cy="419100"/>
        </a:xfrm>
        <a:prstGeom prst="rect">
          <a:avLst/>
        </a:prstGeom>
        <a:noFill/>
        <a:ln w="9525" cap="flat" cmpd="sng">
          <a:noFill/>
          <a:prstDash val="solid"/>
          <a:miter/>
        </a:ln>
        <a:effectLst/>
      </xdr:spPr>
    </xdr:pic>
    <xdr:clientData/>
  </xdr:twoCellAnchor>
  <xdr:twoCellAnchor>
    <xdr:from>
      <xdr:col>6</xdr:col>
      <xdr:colOff>0</xdr:colOff>
      <xdr:row>55</xdr:row>
      <xdr:rowOff>0</xdr:rowOff>
    </xdr:from>
    <xdr:to>
      <xdr:col>6</xdr:col>
      <xdr:colOff>419664</xdr:colOff>
      <xdr:row>55</xdr:row>
      <xdr:rowOff>177105</xdr:rowOff>
    </xdr:to>
    <xdr:pic>
      <xdr:nvPicPr>
        <xdr:cNvPr id="63" name="Picture 4" descr="clip_image6684"/>
        <xdr:cNvPicPr/>
      </xdr:nvPicPr>
      <xdr:blipFill>
        <a:blip r:embed="rId1"/>
        <a:srcRect/>
        <a:stretch>
          <a:fillRect/>
        </a:stretch>
      </xdr:blipFill>
      <xdr:spPr>
        <a:xfrm rot="7560000">
          <a:off x="4690745" y="91267915"/>
          <a:ext cx="177165" cy="419100"/>
        </a:xfrm>
        <a:prstGeom prst="rect">
          <a:avLst/>
        </a:prstGeom>
        <a:noFill/>
        <a:ln w="9525" cap="flat" cmpd="sng">
          <a:noFill/>
          <a:prstDash val="solid"/>
          <a:miter/>
        </a:ln>
        <a:effectLst/>
      </xdr:spPr>
    </xdr:pic>
    <xdr:clientData/>
  </xdr:twoCellAnchor>
  <xdr:twoCellAnchor>
    <xdr:from>
      <xdr:col>7</xdr:col>
      <xdr:colOff>543054</xdr:colOff>
      <xdr:row>55</xdr:row>
      <xdr:rowOff>0</xdr:rowOff>
    </xdr:from>
    <xdr:to>
      <xdr:col>7</xdr:col>
      <xdr:colOff>1161665</xdr:colOff>
      <xdr:row>55</xdr:row>
      <xdr:rowOff>177105</xdr:rowOff>
    </xdr:to>
    <xdr:pic>
      <xdr:nvPicPr>
        <xdr:cNvPr id="64" name="Picture 4" descr="clip_image6684"/>
        <xdr:cNvPicPr/>
      </xdr:nvPicPr>
      <xdr:blipFill>
        <a:blip r:embed="rId1"/>
        <a:srcRect/>
        <a:stretch>
          <a:fillRect/>
        </a:stretch>
      </xdr:blipFill>
      <xdr:spPr>
        <a:xfrm rot="7560000">
          <a:off x="6597015" y="91168220"/>
          <a:ext cx="177165" cy="618490"/>
        </a:xfrm>
        <a:prstGeom prst="rect">
          <a:avLst/>
        </a:prstGeom>
        <a:noFill/>
        <a:ln w="9525" cap="flat" cmpd="sng">
          <a:noFill/>
          <a:prstDash val="solid"/>
          <a:miter/>
        </a:ln>
        <a:effectLst/>
      </xdr:spPr>
    </xdr:pic>
    <xdr:clientData/>
  </xdr:twoCellAnchor>
  <xdr:twoCellAnchor>
    <xdr:from>
      <xdr:col>7</xdr:col>
      <xdr:colOff>543054</xdr:colOff>
      <xdr:row>55</xdr:row>
      <xdr:rowOff>0</xdr:rowOff>
    </xdr:from>
    <xdr:to>
      <xdr:col>7</xdr:col>
      <xdr:colOff>1161665</xdr:colOff>
      <xdr:row>55</xdr:row>
      <xdr:rowOff>177105</xdr:rowOff>
    </xdr:to>
    <xdr:pic>
      <xdr:nvPicPr>
        <xdr:cNvPr id="65" name="Picture 4" descr="clip_image6684"/>
        <xdr:cNvPicPr/>
      </xdr:nvPicPr>
      <xdr:blipFill>
        <a:blip r:embed="rId1"/>
        <a:srcRect/>
        <a:stretch>
          <a:fillRect/>
        </a:stretch>
      </xdr:blipFill>
      <xdr:spPr>
        <a:xfrm rot="7560000">
          <a:off x="6597015" y="91168220"/>
          <a:ext cx="177165" cy="618490"/>
        </a:xfrm>
        <a:prstGeom prst="rect">
          <a:avLst/>
        </a:prstGeom>
        <a:noFill/>
        <a:ln w="9525" cap="flat" cmpd="sng">
          <a:noFill/>
          <a:prstDash val="solid"/>
          <a:miter/>
        </a:ln>
        <a:effectLst/>
      </xdr:spPr>
    </xdr:pic>
    <xdr:clientData/>
  </xdr:twoCellAnchor>
  <xdr:twoCellAnchor>
    <xdr:from>
      <xdr:col>7</xdr:col>
      <xdr:colOff>543054</xdr:colOff>
      <xdr:row>55</xdr:row>
      <xdr:rowOff>0</xdr:rowOff>
    </xdr:from>
    <xdr:to>
      <xdr:col>7</xdr:col>
      <xdr:colOff>1161665</xdr:colOff>
      <xdr:row>55</xdr:row>
      <xdr:rowOff>177105</xdr:rowOff>
    </xdr:to>
    <xdr:pic>
      <xdr:nvPicPr>
        <xdr:cNvPr id="66" name="Picture 4" descr="clip_image6684"/>
        <xdr:cNvPicPr/>
      </xdr:nvPicPr>
      <xdr:blipFill>
        <a:blip r:embed="rId1"/>
        <a:srcRect/>
        <a:stretch>
          <a:fillRect/>
        </a:stretch>
      </xdr:blipFill>
      <xdr:spPr>
        <a:xfrm rot="7560000">
          <a:off x="6597015" y="91168220"/>
          <a:ext cx="177165" cy="618490"/>
        </a:xfrm>
        <a:prstGeom prst="rect">
          <a:avLst/>
        </a:prstGeom>
        <a:noFill/>
        <a:ln w="9525" cap="flat" cmpd="sng">
          <a:noFill/>
          <a:prstDash val="solid"/>
          <a:miter/>
        </a:ln>
        <a:effectLst/>
      </xdr:spPr>
    </xdr:pic>
    <xdr:clientData/>
  </xdr:twoCellAnchor>
  <xdr:twoCellAnchor>
    <xdr:from>
      <xdr:col>7</xdr:col>
      <xdr:colOff>543054</xdr:colOff>
      <xdr:row>55</xdr:row>
      <xdr:rowOff>0</xdr:rowOff>
    </xdr:from>
    <xdr:to>
      <xdr:col>7</xdr:col>
      <xdr:colOff>1161665</xdr:colOff>
      <xdr:row>55</xdr:row>
      <xdr:rowOff>177105</xdr:rowOff>
    </xdr:to>
    <xdr:pic>
      <xdr:nvPicPr>
        <xdr:cNvPr id="67" name="Picture 4" descr="clip_image6684"/>
        <xdr:cNvPicPr/>
      </xdr:nvPicPr>
      <xdr:blipFill>
        <a:blip r:embed="rId1"/>
        <a:srcRect/>
        <a:stretch>
          <a:fillRect/>
        </a:stretch>
      </xdr:blipFill>
      <xdr:spPr>
        <a:xfrm rot="7560000">
          <a:off x="6597015" y="91168220"/>
          <a:ext cx="177165" cy="618490"/>
        </a:xfrm>
        <a:prstGeom prst="rect">
          <a:avLst/>
        </a:prstGeom>
        <a:noFill/>
        <a:ln w="9525" cap="flat" cmpd="sng">
          <a:noFill/>
          <a:prstDash val="solid"/>
          <a:miter/>
        </a:ln>
        <a:effectLst/>
      </xdr:spPr>
    </xdr:pic>
    <xdr:clientData/>
  </xdr:twoCellAnchor>
  <xdr:twoCellAnchor>
    <xdr:from>
      <xdr:col>7</xdr:col>
      <xdr:colOff>543054</xdr:colOff>
      <xdr:row>55</xdr:row>
      <xdr:rowOff>0</xdr:rowOff>
    </xdr:from>
    <xdr:to>
      <xdr:col>7</xdr:col>
      <xdr:colOff>1161665</xdr:colOff>
      <xdr:row>55</xdr:row>
      <xdr:rowOff>177105</xdr:rowOff>
    </xdr:to>
    <xdr:pic>
      <xdr:nvPicPr>
        <xdr:cNvPr id="68" name="Picture 4" descr="clip_image6684"/>
        <xdr:cNvPicPr/>
      </xdr:nvPicPr>
      <xdr:blipFill>
        <a:blip r:embed="rId1"/>
        <a:srcRect/>
        <a:stretch>
          <a:fillRect/>
        </a:stretch>
      </xdr:blipFill>
      <xdr:spPr>
        <a:xfrm rot="7560000">
          <a:off x="6597015" y="91168220"/>
          <a:ext cx="177165" cy="618490"/>
        </a:xfrm>
        <a:prstGeom prst="rect">
          <a:avLst/>
        </a:prstGeom>
        <a:noFill/>
        <a:ln w="9525" cap="flat" cmpd="sng">
          <a:noFill/>
          <a:prstDash val="solid"/>
          <a:miter/>
        </a:ln>
        <a:effectLst/>
      </xdr:spPr>
    </xdr:pic>
    <xdr:clientData/>
  </xdr:twoCellAnchor>
  <xdr:twoCellAnchor>
    <xdr:from>
      <xdr:col>6</xdr:col>
      <xdr:colOff>545304</xdr:colOff>
      <xdr:row>55</xdr:row>
      <xdr:rowOff>0</xdr:rowOff>
    </xdr:from>
    <xdr:to>
      <xdr:col>7</xdr:col>
      <xdr:colOff>0</xdr:colOff>
      <xdr:row>55</xdr:row>
      <xdr:rowOff>189259</xdr:rowOff>
    </xdr:to>
    <xdr:pic>
      <xdr:nvPicPr>
        <xdr:cNvPr id="69" name="Picture 4" descr="clip_image6684"/>
        <xdr:cNvPicPr/>
      </xdr:nvPicPr>
      <xdr:blipFill>
        <a:blip r:embed="rId1"/>
        <a:srcRect/>
        <a:stretch>
          <a:fillRect/>
        </a:stretch>
      </xdr:blipFill>
      <xdr:spPr>
        <a:xfrm rot="7560000">
          <a:off x="5379720" y="91124405"/>
          <a:ext cx="189230" cy="718185"/>
        </a:xfrm>
        <a:prstGeom prst="rect">
          <a:avLst/>
        </a:prstGeom>
        <a:noFill/>
        <a:ln w="9525" cap="flat" cmpd="sng">
          <a:noFill/>
          <a:prstDash val="solid"/>
          <a:miter/>
        </a:ln>
        <a:effectLst/>
      </xdr:spPr>
    </xdr:pic>
    <xdr:clientData/>
  </xdr:twoCellAnchor>
  <xdr:twoCellAnchor>
    <xdr:from>
      <xdr:col>7</xdr:col>
      <xdr:colOff>543054</xdr:colOff>
      <xdr:row>55</xdr:row>
      <xdr:rowOff>0</xdr:rowOff>
    </xdr:from>
    <xdr:to>
      <xdr:col>7</xdr:col>
      <xdr:colOff>1161665</xdr:colOff>
      <xdr:row>55</xdr:row>
      <xdr:rowOff>177105</xdr:rowOff>
    </xdr:to>
    <xdr:pic>
      <xdr:nvPicPr>
        <xdr:cNvPr id="70" name="Picture 4" descr="clip_image6684"/>
        <xdr:cNvPicPr/>
      </xdr:nvPicPr>
      <xdr:blipFill>
        <a:blip r:embed="rId1"/>
        <a:srcRect/>
        <a:stretch>
          <a:fillRect/>
        </a:stretch>
      </xdr:blipFill>
      <xdr:spPr>
        <a:xfrm rot="7560000">
          <a:off x="6597015" y="91168220"/>
          <a:ext cx="177165" cy="618490"/>
        </a:xfrm>
        <a:prstGeom prst="rect">
          <a:avLst/>
        </a:prstGeom>
        <a:noFill/>
        <a:ln w="9525" cap="flat" cmpd="sng">
          <a:noFill/>
          <a:prstDash val="solid"/>
          <a:miter/>
        </a:ln>
        <a:effectLst/>
      </xdr:spPr>
    </xdr:pic>
    <xdr:clientData/>
  </xdr:twoCellAnchor>
  <xdr:twoCellAnchor>
    <xdr:from>
      <xdr:col>6</xdr:col>
      <xdr:colOff>0</xdr:colOff>
      <xdr:row>55</xdr:row>
      <xdr:rowOff>0</xdr:rowOff>
    </xdr:from>
    <xdr:to>
      <xdr:col>6</xdr:col>
      <xdr:colOff>419664</xdr:colOff>
      <xdr:row>55</xdr:row>
      <xdr:rowOff>177105</xdr:rowOff>
    </xdr:to>
    <xdr:pic>
      <xdr:nvPicPr>
        <xdr:cNvPr id="71" name="Picture 4" descr="clip_image6684"/>
        <xdr:cNvPicPr/>
      </xdr:nvPicPr>
      <xdr:blipFill>
        <a:blip r:embed="rId1"/>
        <a:srcRect/>
        <a:stretch>
          <a:fillRect/>
        </a:stretch>
      </xdr:blipFill>
      <xdr:spPr>
        <a:xfrm rot="7560000">
          <a:off x="4690745" y="91267915"/>
          <a:ext cx="177165" cy="419100"/>
        </a:xfrm>
        <a:prstGeom prst="rect">
          <a:avLst/>
        </a:prstGeom>
        <a:noFill/>
        <a:ln w="9525" cap="flat" cmpd="sng">
          <a:noFill/>
          <a:prstDash val="solid"/>
          <a:miter/>
        </a:ln>
        <a:effectLst/>
      </xdr:spPr>
    </xdr:pic>
    <xdr:clientData/>
  </xdr:twoCellAnchor>
  <xdr:twoCellAnchor>
    <xdr:from>
      <xdr:col>6</xdr:col>
      <xdr:colOff>0</xdr:colOff>
      <xdr:row>55</xdr:row>
      <xdr:rowOff>0</xdr:rowOff>
    </xdr:from>
    <xdr:to>
      <xdr:col>6</xdr:col>
      <xdr:colOff>419664</xdr:colOff>
      <xdr:row>55</xdr:row>
      <xdr:rowOff>177105</xdr:rowOff>
    </xdr:to>
    <xdr:pic>
      <xdr:nvPicPr>
        <xdr:cNvPr id="72" name="Picture 4" descr="clip_image6684"/>
        <xdr:cNvPicPr/>
      </xdr:nvPicPr>
      <xdr:blipFill>
        <a:blip r:embed="rId1"/>
        <a:srcRect/>
        <a:stretch>
          <a:fillRect/>
        </a:stretch>
      </xdr:blipFill>
      <xdr:spPr>
        <a:xfrm rot="7560000">
          <a:off x="4690745" y="91267915"/>
          <a:ext cx="177165" cy="419100"/>
        </a:xfrm>
        <a:prstGeom prst="rect">
          <a:avLst/>
        </a:prstGeom>
        <a:noFill/>
        <a:ln w="9525" cap="flat" cmpd="sng">
          <a:noFill/>
          <a:prstDash val="solid"/>
          <a:miter/>
        </a:ln>
        <a:effectLst/>
      </xdr:spPr>
    </xdr:pic>
    <xdr:clientData/>
  </xdr:twoCellAnchor>
  <xdr:twoCellAnchor>
    <xdr:from>
      <xdr:col>6</xdr:col>
      <xdr:colOff>0</xdr:colOff>
      <xdr:row>55</xdr:row>
      <xdr:rowOff>0</xdr:rowOff>
    </xdr:from>
    <xdr:to>
      <xdr:col>6</xdr:col>
      <xdr:colOff>419664</xdr:colOff>
      <xdr:row>55</xdr:row>
      <xdr:rowOff>177105</xdr:rowOff>
    </xdr:to>
    <xdr:pic>
      <xdr:nvPicPr>
        <xdr:cNvPr id="73" name="Picture 4" descr="clip_image6684"/>
        <xdr:cNvPicPr/>
      </xdr:nvPicPr>
      <xdr:blipFill>
        <a:blip r:embed="rId1"/>
        <a:srcRect/>
        <a:stretch>
          <a:fillRect/>
        </a:stretch>
      </xdr:blipFill>
      <xdr:spPr>
        <a:xfrm rot="7560000">
          <a:off x="4690745" y="91267915"/>
          <a:ext cx="177165" cy="419100"/>
        </a:xfrm>
        <a:prstGeom prst="rect">
          <a:avLst/>
        </a:prstGeom>
        <a:noFill/>
        <a:ln w="9525" cap="flat" cmpd="sng">
          <a:noFill/>
          <a:prstDash val="solid"/>
          <a:miter/>
        </a:ln>
        <a:effectLst/>
      </xdr:spPr>
    </xdr:pic>
    <xdr:clientData/>
  </xdr:twoCellAnchor>
  <xdr:twoCellAnchor>
    <xdr:from>
      <xdr:col>6</xdr:col>
      <xdr:colOff>0</xdr:colOff>
      <xdr:row>55</xdr:row>
      <xdr:rowOff>0</xdr:rowOff>
    </xdr:from>
    <xdr:to>
      <xdr:col>6</xdr:col>
      <xdr:colOff>419664</xdr:colOff>
      <xdr:row>55</xdr:row>
      <xdr:rowOff>177105</xdr:rowOff>
    </xdr:to>
    <xdr:pic>
      <xdr:nvPicPr>
        <xdr:cNvPr id="74" name="Picture 4" descr="clip_image6684"/>
        <xdr:cNvPicPr/>
      </xdr:nvPicPr>
      <xdr:blipFill>
        <a:blip r:embed="rId1"/>
        <a:srcRect/>
        <a:stretch>
          <a:fillRect/>
        </a:stretch>
      </xdr:blipFill>
      <xdr:spPr>
        <a:xfrm rot="7560000">
          <a:off x="4690745" y="91267915"/>
          <a:ext cx="177165" cy="419100"/>
        </a:xfrm>
        <a:prstGeom prst="rect">
          <a:avLst/>
        </a:prstGeom>
        <a:noFill/>
        <a:ln w="9525" cap="flat" cmpd="sng">
          <a:noFill/>
          <a:prstDash val="solid"/>
          <a:miter/>
        </a:ln>
        <a:effectLst/>
      </xdr:spPr>
    </xdr:pic>
    <xdr:clientData/>
  </xdr:twoCellAnchor>
  <xdr:twoCellAnchor>
    <xdr:from>
      <xdr:col>6</xdr:col>
      <xdr:colOff>0</xdr:colOff>
      <xdr:row>55</xdr:row>
      <xdr:rowOff>0</xdr:rowOff>
    </xdr:from>
    <xdr:to>
      <xdr:col>6</xdr:col>
      <xdr:colOff>419664</xdr:colOff>
      <xdr:row>55</xdr:row>
      <xdr:rowOff>177105</xdr:rowOff>
    </xdr:to>
    <xdr:pic>
      <xdr:nvPicPr>
        <xdr:cNvPr id="75" name="Picture 4" descr="clip_image6684"/>
        <xdr:cNvPicPr/>
      </xdr:nvPicPr>
      <xdr:blipFill>
        <a:blip r:embed="rId1"/>
        <a:srcRect/>
        <a:stretch>
          <a:fillRect/>
        </a:stretch>
      </xdr:blipFill>
      <xdr:spPr>
        <a:xfrm rot="7560000">
          <a:off x="4690745" y="91267915"/>
          <a:ext cx="177165" cy="419100"/>
        </a:xfrm>
        <a:prstGeom prst="rect">
          <a:avLst/>
        </a:prstGeom>
        <a:noFill/>
        <a:ln w="9525" cap="flat" cmpd="sng">
          <a:noFill/>
          <a:prstDash val="solid"/>
          <a:miter/>
        </a:ln>
        <a:effectLst/>
      </xdr:spPr>
    </xdr:pic>
    <xdr:clientData/>
  </xdr:twoCellAnchor>
  <xdr:twoCellAnchor>
    <xdr:from>
      <xdr:col>6</xdr:col>
      <xdr:colOff>0</xdr:colOff>
      <xdr:row>55</xdr:row>
      <xdr:rowOff>0</xdr:rowOff>
    </xdr:from>
    <xdr:to>
      <xdr:col>6</xdr:col>
      <xdr:colOff>419664</xdr:colOff>
      <xdr:row>55</xdr:row>
      <xdr:rowOff>177105</xdr:rowOff>
    </xdr:to>
    <xdr:pic>
      <xdr:nvPicPr>
        <xdr:cNvPr id="76" name="Picture 4" descr="clip_image6684"/>
        <xdr:cNvPicPr/>
      </xdr:nvPicPr>
      <xdr:blipFill>
        <a:blip r:embed="rId1"/>
        <a:srcRect/>
        <a:stretch>
          <a:fillRect/>
        </a:stretch>
      </xdr:blipFill>
      <xdr:spPr>
        <a:xfrm rot="7560000">
          <a:off x="4690745" y="91267915"/>
          <a:ext cx="177165" cy="419100"/>
        </a:xfrm>
        <a:prstGeom prst="rect">
          <a:avLst/>
        </a:prstGeom>
        <a:noFill/>
        <a:ln w="9525" cap="flat" cmpd="sng">
          <a:noFill/>
          <a:prstDash val="solid"/>
          <a:miter/>
        </a:ln>
        <a:effectLst/>
      </xdr:spPr>
    </xdr:pic>
    <xdr:clientData/>
  </xdr:twoCellAnchor>
  <xdr:twoCellAnchor>
    <xdr:from>
      <xdr:col>7</xdr:col>
      <xdr:colOff>543054</xdr:colOff>
      <xdr:row>55</xdr:row>
      <xdr:rowOff>0</xdr:rowOff>
    </xdr:from>
    <xdr:to>
      <xdr:col>7</xdr:col>
      <xdr:colOff>1161665</xdr:colOff>
      <xdr:row>55</xdr:row>
      <xdr:rowOff>177105</xdr:rowOff>
    </xdr:to>
    <xdr:pic>
      <xdr:nvPicPr>
        <xdr:cNvPr id="77" name="Picture 4" descr="clip_image6684"/>
        <xdr:cNvPicPr/>
      </xdr:nvPicPr>
      <xdr:blipFill>
        <a:blip r:embed="rId1"/>
        <a:srcRect/>
        <a:stretch>
          <a:fillRect/>
        </a:stretch>
      </xdr:blipFill>
      <xdr:spPr>
        <a:xfrm rot="7560000">
          <a:off x="6597015" y="91168220"/>
          <a:ext cx="177165" cy="618490"/>
        </a:xfrm>
        <a:prstGeom prst="rect">
          <a:avLst/>
        </a:prstGeom>
        <a:noFill/>
        <a:ln w="9525" cap="flat" cmpd="sng">
          <a:noFill/>
          <a:prstDash val="solid"/>
          <a:miter/>
        </a:ln>
        <a:effectLst/>
      </xdr:spPr>
    </xdr:pic>
    <xdr:clientData/>
  </xdr:twoCellAnchor>
  <xdr:twoCellAnchor>
    <xdr:from>
      <xdr:col>7</xdr:col>
      <xdr:colOff>543054</xdr:colOff>
      <xdr:row>55</xdr:row>
      <xdr:rowOff>0</xdr:rowOff>
    </xdr:from>
    <xdr:to>
      <xdr:col>7</xdr:col>
      <xdr:colOff>1161665</xdr:colOff>
      <xdr:row>55</xdr:row>
      <xdr:rowOff>177105</xdr:rowOff>
    </xdr:to>
    <xdr:pic>
      <xdr:nvPicPr>
        <xdr:cNvPr id="78" name="Picture 4" descr="clip_image6684"/>
        <xdr:cNvPicPr/>
      </xdr:nvPicPr>
      <xdr:blipFill>
        <a:blip r:embed="rId1"/>
        <a:srcRect/>
        <a:stretch>
          <a:fillRect/>
        </a:stretch>
      </xdr:blipFill>
      <xdr:spPr>
        <a:xfrm rot="7560000">
          <a:off x="6597015" y="91168220"/>
          <a:ext cx="177165" cy="618490"/>
        </a:xfrm>
        <a:prstGeom prst="rect">
          <a:avLst/>
        </a:prstGeom>
        <a:noFill/>
        <a:ln w="9525" cap="flat" cmpd="sng">
          <a:noFill/>
          <a:prstDash val="solid"/>
          <a:miter/>
        </a:ln>
        <a:effectLst/>
      </xdr:spPr>
    </xdr:pic>
    <xdr:clientData/>
  </xdr:twoCellAnchor>
  <xdr:twoCellAnchor>
    <xdr:from>
      <xdr:col>7</xdr:col>
      <xdr:colOff>543054</xdr:colOff>
      <xdr:row>55</xdr:row>
      <xdr:rowOff>0</xdr:rowOff>
    </xdr:from>
    <xdr:to>
      <xdr:col>7</xdr:col>
      <xdr:colOff>1161665</xdr:colOff>
      <xdr:row>55</xdr:row>
      <xdr:rowOff>177105</xdr:rowOff>
    </xdr:to>
    <xdr:pic>
      <xdr:nvPicPr>
        <xdr:cNvPr id="79" name="Picture 4" descr="clip_image6684"/>
        <xdr:cNvPicPr/>
      </xdr:nvPicPr>
      <xdr:blipFill>
        <a:blip r:embed="rId1"/>
        <a:srcRect/>
        <a:stretch>
          <a:fillRect/>
        </a:stretch>
      </xdr:blipFill>
      <xdr:spPr>
        <a:xfrm rot="7560000">
          <a:off x="6597015" y="91168220"/>
          <a:ext cx="177165" cy="618490"/>
        </a:xfrm>
        <a:prstGeom prst="rect">
          <a:avLst/>
        </a:prstGeom>
        <a:noFill/>
        <a:ln w="9525" cap="flat" cmpd="sng">
          <a:noFill/>
          <a:prstDash val="solid"/>
          <a:miter/>
        </a:ln>
        <a:effectLst/>
      </xdr:spPr>
    </xdr:pic>
    <xdr:clientData/>
  </xdr:twoCellAnchor>
  <xdr:twoCellAnchor>
    <xdr:from>
      <xdr:col>7</xdr:col>
      <xdr:colOff>543054</xdr:colOff>
      <xdr:row>56</xdr:row>
      <xdr:rowOff>0</xdr:rowOff>
    </xdr:from>
    <xdr:to>
      <xdr:col>7</xdr:col>
      <xdr:colOff>1161665</xdr:colOff>
      <xdr:row>56</xdr:row>
      <xdr:rowOff>174128</xdr:rowOff>
    </xdr:to>
    <xdr:pic>
      <xdr:nvPicPr>
        <xdr:cNvPr id="80" name="Picture 4" descr="clip_image6684"/>
        <xdr:cNvPicPr/>
      </xdr:nvPicPr>
      <xdr:blipFill>
        <a:blip r:embed="rId1"/>
        <a:srcRect/>
        <a:stretch>
          <a:fillRect/>
        </a:stretch>
      </xdr:blipFill>
      <xdr:spPr>
        <a:xfrm rot="7560000">
          <a:off x="6598920" y="91611450"/>
          <a:ext cx="173990" cy="618490"/>
        </a:xfrm>
        <a:prstGeom prst="rect">
          <a:avLst/>
        </a:prstGeom>
        <a:noFill/>
        <a:ln w="9525" cap="flat" cmpd="sng">
          <a:noFill/>
          <a:prstDash val="solid"/>
          <a:miter/>
        </a:ln>
        <a:effectLst/>
      </xdr:spPr>
    </xdr:pic>
    <xdr:clientData/>
  </xdr:twoCellAnchor>
  <xdr:twoCellAnchor>
    <xdr:from>
      <xdr:col>7</xdr:col>
      <xdr:colOff>543054</xdr:colOff>
      <xdr:row>56</xdr:row>
      <xdr:rowOff>0</xdr:rowOff>
    </xdr:from>
    <xdr:to>
      <xdr:col>7</xdr:col>
      <xdr:colOff>1161665</xdr:colOff>
      <xdr:row>56</xdr:row>
      <xdr:rowOff>174128</xdr:rowOff>
    </xdr:to>
    <xdr:pic>
      <xdr:nvPicPr>
        <xdr:cNvPr id="81" name="Picture 4" descr="clip_image6684"/>
        <xdr:cNvPicPr/>
      </xdr:nvPicPr>
      <xdr:blipFill>
        <a:blip r:embed="rId1"/>
        <a:srcRect/>
        <a:stretch>
          <a:fillRect/>
        </a:stretch>
      </xdr:blipFill>
      <xdr:spPr>
        <a:xfrm rot="7560000">
          <a:off x="6598920" y="91611450"/>
          <a:ext cx="173990" cy="618490"/>
        </a:xfrm>
        <a:prstGeom prst="rect">
          <a:avLst/>
        </a:prstGeom>
        <a:noFill/>
        <a:ln w="9525" cap="flat" cmpd="sng">
          <a:noFill/>
          <a:prstDash val="solid"/>
          <a:miter/>
        </a:ln>
        <a:effectLst/>
      </xdr:spPr>
    </xdr:pic>
    <xdr:clientData/>
  </xdr:twoCellAnchor>
  <xdr:twoCellAnchor>
    <xdr:from>
      <xdr:col>6</xdr:col>
      <xdr:colOff>545304</xdr:colOff>
      <xdr:row>56</xdr:row>
      <xdr:rowOff>0</xdr:rowOff>
    </xdr:from>
    <xdr:to>
      <xdr:col>7</xdr:col>
      <xdr:colOff>0</xdr:colOff>
      <xdr:row>56</xdr:row>
      <xdr:rowOff>185737</xdr:rowOff>
    </xdr:to>
    <xdr:pic>
      <xdr:nvPicPr>
        <xdr:cNvPr id="82" name="Picture 4" descr="clip_image6684"/>
        <xdr:cNvPicPr/>
      </xdr:nvPicPr>
      <xdr:blipFill>
        <a:blip r:embed="rId1"/>
        <a:srcRect/>
        <a:stretch>
          <a:fillRect/>
        </a:stretch>
      </xdr:blipFill>
      <xdr:spPr>
        <a:xfrm rot="7560000">
          <a:off x="5381625" y="91567000"/>
          <a:ext cx="185420" cy="718185"/>
        </a:xfrm>
        <a:prstGeom prst="rect">
          <a:avLst/>
        </a:prstGeom>
        <a:noFill/>
        <a:ln w="9525" cap="flat" cmpd="sng">
          <a:noFill/>
          <a:prstDash val="solid"/>
          <a:miter/>
        </a:ln>
        <a:effectLst/>
      </xdr:spPr>
    </xdr:pic>
    <xdr:clientData/>
  </xdr:twoCellAnchor>
  <xdr:twoCellAnchor>
    <xdr:from>
      <xdr:col>7</xdr:col>
      <xdr:colOff>543054</xdr:colOff>
      <xdr:row>56</xdr:row>
      <xdr:rowOff>0</xdr:rowOff>
    </xdr:from>
    <xdr:to>
      <xdr:col>7</xdr:col>
      <xdr:colOff>1161665</xdr:colOff>
      <xdr:row>56</xdr:row>
      <xdr:rowOff>174128</xdr:rowOff>
    </xdr:to>
    <xdr:pic>
      <xdr:nvPicPr>
        <xdr:cNvPr id="83" name="Picture 4" descr="clip_image6684"/>
        <xdr:cNvPicPr/>
      </xdr:nvPicPr>
      <xdr:blipFill>
        <a:blip r:embed="rId1"/>
        <a:srcRect/>
        <a:stretch>
          <a:fillRect/>
        </a:stretch>
      </xdr:blipFill>
      <xdr:spPr>
        <a:xfrm rot="7560000">
          <a:off x="6598920" y="91611450"/>
          <a:ext cx="173990" cy="618490"/>
        </a:xfrm>
        <a:prstGeom prst="rect">
          <a:avLst/>
        </a:prstGeom>
        <a:noFill/>
        <a:ln w="9525" cap="flat" cmpd="sng">
          <a:noFill/>
          <a:prstDash val="solid"/>
          <a:miter/>
        </a:ln>
        <a:effectLst/>
      </xdr:spPr>
    </xdr:pic>
    <xdr:clientData/>
  </xdr:twoCellAnchor>
  <xdr:twoCellAnchor>
    <xdr:from>
      <xdr:col>6</xdr:col>
      <xdr:colOff>0</xdr:colOff>
      <xdr:row>56</xdr:row>
      <xdr:rowOff>0</xdr:rowOff>
    </xdr:from>
    <xdr:to>
      <xdr:col>6</xdr:col>
      <xdr:colOff>419664</xdr:colOff>
      <xdr:row>56</xdr:row>
      <xdr:rowOff>174128</xdr:rowOff>
    </xdr:to>
    <xdr:pic>
      <xdr:nvPicPr>
        <xdr:cNvPr id="84" name="Picture 4" descr="clip_image6684"/>
        <xdr:cNvPicPr/>
      </xdr:nvPicPr>
      <xdr:blipFill>
        <a:blip r:embed="rId1"/>
        <a:srcRect/>
        <a:stretch>
          <a:fillRect/>
        </a:stretch>
      </xdr:blipFill>
      <xdr:spPr>
        <a:xfrm rot="7560000">
          <a:off x="4692650" y="91710510"/>
          <a:ext cx="173990" cy="419735"/>
        </a:xfrm>
        <a:prstGeom prst="rect">
          <a:avLst/>
        </a:prstGeom>
        <a:noFill/>
        <a:ln w="9525" cap="flat" cmpd="sng">
          <a:noFill/>
          <a:prstDash val="solid"/>
          <a:miter/>
        </a:ln>
        <a:effectLst/>
      </xdr:spPr>
    </xdr:pic>
    <xdr:clientData/>
  </xdr:twoCellAnchor>
  <xdr:twoCellAnchor>
    <xdr:from>
      <xdr:col>6</xdr:col>
      <xdr:colOff>0</xdr:colOff>
      <xdr:row>56</xdr:row>
      <xdr:rowOff>0</xdr:rowOff>
    </xdr:from>
    <xdr:to>
      <xdr:col>6</xdr:col>
      <xdr:colOff>419664</xdr:colOff>
      <xdr:row>56</xdr:row>
      <xdr:rowOff>174128</xdr:rowOff>
    </xdr:to>
    <xdr:pic>
      <xdr:nvPicPr>
        <xdr:cNvPr id="85" name="Picture 4" descr="clip_image6684"/>
        <xdr:cNvPicPr/>
      </xdr:nvPicPr>
      <xdr:blipFill>
        <a:blip r:embed="rId1"/>
        <a:srcRect/>
        <a:stretch>
          <a:fillRect/>
        </a:stretch>
      </xdr:blipFill>
      <xdr:spPr>
        <a:xfrm rot="7560000">
          <a:off x="4692650" y="91710510"/>
          <a:ext cx="173990" cy="419735"/>
        </a:xfrm>
        <a:prstGeom prst="rect">
          <a:avLst/>
        </a:prstGeom>
        <a:noFill/>
        <a:ln w="9525" cap="flat" cmpd="sng">
          <a:noFill/>
          <a:prstDash val="solid"/>
          <a:miter/>
        </a:ln>
        <a:effectLst/>
      </xdr:spPr>
    </xdr:pic>
    <xdr:clientData/>
  </xdr:twoCellAnchor>
  <xdr:twoCellAnchor>
    <xdr:from>
      <xdr:col>6</xdr:col>
      <xdr:colOff>0</xdr:colOff>
      <xdr:row>56</xdr:row>
      <xdr:rowOff>0</xdr:rowOff>
    </xdr:from>
    <xdr:to>
      <xdr:col>6</xdr:col>
      <xdr:colOff>419664</xdr:colOff>
      <xdr:row>56</xdr:row>
      <xdr:rowOff>174128</xdr:rowOff>
    </xdr:to>
    <xdr:pic>
      <xdr:nvPicPr>
        <xdr:cNvPr id="86" name="Picture 4" descr="clip_image6684"/>
        <xdr:cNvPicPr/>
      </xdr:nvPicPr>
      <xdr:blipFill>
        <a:blip r:embed="rId1"/>
        <a:srcRect/>
        <a:stretch>
          <a:fillRect/>
        </a:stretch>
      </xdr:blipFill>
      <xdr:spPr>
        <a:xfrm rot="7560000">
          <a:off x="4692650" y="91710510"/>
          <a:ext cx="173990" cy="419735"/>
        </a:xfrm>
        <a:prstGeom prst="rect">
          <a:avLst/>
        </a:prstGeom>
        <a:noFill/>
        <a:ln w="9525" cap="flat" cmpd="sng">
          <a:noFill/>
          <a:prstDash val="solid"/>
          <a:miter/>
        </a:ln>
        <a:effectLst/>
      </xdr:spPr>
    </xdr:pic>
    <xdr:clientData/>
  </xdr:twoCellAnchor>
  <xdr:twoCellAnchor>
    <xdr:from>
      <xdr:col>6</xdr:col>
      <xdr:colOff>0</xdr:colOff>
      <xdr:row>56</xdr:row>
      <xdr:rowOff>0</xdr:rowOff>
    </xdr:from>
    <xdr:to>
      <xdr:col>6</xdr:col>
      <xdr:colOff>419664</xdr:colOff>
      <xdr:row>56</xdr:row>
      <xdr:rowOff>174128</xdr:rowOff>
    </xdr:to>
    <xdr:pic>
      <xdr:nvPicPr>
        <xdr:cNvPr id="87" name="Picture 4" descr="clip_image6684"/>
        <xdr:cNvPicPr/>
      </xdr:nvPicPr>
      <xdr:blipFill>
        <a:blip r:embed="rId1"/>
        <a:srcRect/>
        <a:stretch>
          <a:fillRect/>
        </a:stretch>
      </xdr:blipFill>
      <xdr:spPr>
        <a:xfrm rot="7560000">
          <a:off x="4692650" y="91710510"/>
          <a:ext cx="173990" cy="419735"/>
        </a:xfrm>
        <a:prstGeom prst="rect">
          <a:avLst/>
        </a:prstGeom>
        <a:noFill/>
        <a:ln w="9525" cap="flat" cmpd="sng">
          <a:noFill/>
          <a:prstDash val="solid"/>
          <a:miter/>
        </a:ln>
        <a:effectLst/>
      </xdr:spPr>
    </xdr:pic>
    <xdr:clientData/>
  </xdr:twoCellAnchor>
  <xdr:twoCellAnchor>
    <xdr:from>
      <xdr:col>6</xdr:col>
      <xdr:colOff>0</xdr:colOff>
      <xdr:row>56</xdr:row>
      <xdr:rowOff>0</xdr:rowOff>
    </xdr:from>
    <xdr:to>
      <xdr:col>6</xdr:col>
      <xdr:colOff>419664</xdr:colOff>
      <xdr:row>56</xdr:row>
      <xdr:rowOff>174128</xdr:rowOff>
    </xdr:to>
    <xdr:pic>
      <xdr:nvPicPr>
        <xdr:cNvPr id="88" name="Picture 4" descr="clip_image6684"/>
        <xdr:cNvPicPr/>
      </xdr:nvPicPr>
      <xdr:blipFill>
        <a:blip r:embed="rId1"/>
        <a:srcRect/>
        <a:stretch>
          <a:fillRect/>
        </a:stretch>
      </xdr:blipFill>
      <xdr:spPr>
        <a:xfrm rot="7560000">
          <a:off x="4692650" y="91710510"/>
          <a:ext cx="173990" cy="419735"/>
        </a:xfrm>
        <a:prstGeom prst="rect">
          <a:avLst/>
        </a:prstGeom>
        <a:noFill/>
        <a:ln w="9525" cap="flat" cmpd="sng">
          <a:noFill/>
          <a:prstDash val="solid"/>
          <a:miter/>
        </a:ln>
        <a:effectLst/>
      </xdr:spPr>
    </xdr:pic>
    <xdr:clientData/>
  </xdr:twoCellAnchor>
  <xdr:twoCellAnchor>
    <xdr:from>
      <xdr:col>6</xdr:col>
      <xdr:colOff>0</xdr:colOff>
      <xdr:row>56</xdr:row>
      <xdr:rowOff>0</xdr:rowOff>
    </xdr:from>
    <xdr:to>
      <xdr:col>6</xdr:col>
      <xdr:colOff>419664</xdr:colOff>
      <xdr:row>56</xdr:row>
      <xdr:rowOff>174128</xdr:rowOff>
    </xdr:to>
    <xdr:pic>
      <xdr:nvPicPr>
        <xdr:cNvPr id="89" name="Picture 4" descr="clip_image6684"/>
        <xdr:cNvPicPr/>
      </xdr:nvPicPr>
      <xdr:blipFill>
        <a:blip r:embed="rId1"/>
        <a:srcRect/>
        <a:stretch>
          <a:fillRect/>
        </a:stretch>
      </xdr:blipFill>
      <xdr:spPr>
        <a:xfrm rot="7560000">
          <a:off x="4692650" y="91710510"/>
          <a:ext cx="173990" cy="419735"/>
        </a:xfrm>
        <a:prstGeom prst="rect">
          <a:avLst/>
        </a:prstGeom>
        <a:noFill/>
        <a:ln w="9525" cap="flat" cmpd="sng">
          <a:noFill/>
          <a:prstDash val="solid"/>
          <a:miter/>
        </a:ln>
        <a:effectLst/>
      </xdr:spPr>
    </xdr:pic>
    <xdr:clientData/>
  </xdr:twoCellAnchor>
  <xdr:twoCellAnchor>
    <xdr:from>
      <xdr:col>7</xdr:col>
      <xdr:colOff>543054</xdr:colOff>
      <xdr:row>56</xdr:row>
      <xdr:rowOff>0</xdr:rowOff>
    </xdr:from>
    <xdr:to>
      <xdr:col>7</xdr:col>
      <xdr:colOff>1161665</xdr:colOff>
      <xdr:row>56</xdr:row>
      <xdr:rowOff>174128</xdr:rowOff>
    </xdr:to>
    <xdr:pic>
      <xdr:nvPicPr>
        <xdr:cNvPr id="90" name="Picture 4" descr="clip_image6684"/>
        <xdr:cNvPicPr/>
      </xdr:nvPicPr>
      <xdr:blipFill>
        <a:blip r:embed="rId1"/>
        <a:srcRect/>
        <a:stretch>
          <a:fillRect/>
        </a:stretch>
      </xdr:blipFill>
      <xdr:spPr>
        <a:xfrm rot="7560000">
          <a:off x="6598920" y="91611450"/>
          <a:ext cx="173990" cy="618490"/>
        </a:xfrm>
        <a:prstGeom prst="rect">
          <a:avLst/>
        </a:prstGeom>
        <a:noFill/>
        <a:ln w="9525" cap="flat" cmpd="sng">
          <a:noFill/>
          <a:prstDash val="solid"/>
          <a:miter/>
        </a:ln>
        <a:effectLst/>
      </xdr:spPr>
    </xdr:pic>
    <xdr:clientData/>
  </xdr:twoCellAnchor>
  <xdr:twoCellAnchor>
    <xdr:from>
      <xdr:col>7</xdr:col>
      <xdr:colOff>543054</xdr:colOff>
      <xdr:row>56</xdr:row>
      <xdr:rowOff>0</xdr:rowOff>
    </xdr:from>
    <xdr:to>
      <xdr:col>7</xdr:col>
      <xdr:colOff>1161665</xdr:colOff>
      <xdr:row>56</xdr:row>
      <xdr:rowOff>174128</xdr:rowOff>
    </xdr:to>
    <xdr:pic>
      <xdr:nvPicPr>
        <xdr:cNvPr id="91" name="Picture 4" descr="clip_image6684"/>
        <xdr:cNvPicPr/>
      </xdr:nvPicPr>
      <xdr:blipFill>
        <a:blip r:embed="rId1"/>
        <a:srcRect/>
        <a:stretch>
          <a:fillRect/>
        </a:stretch>
      </xdr:blipFill>
      <xdr:spPr>
        <a:xfrm rot="7560000">
          <a:off x="6598920" y="91611450"/>
          <a:ext cx="173990" cy="618490"/>
        </a:xfrm>
        <a:prstGeom prst="rect">
          <a:avLst/>
        </a:prstGeom>
        <a:noFill/>
        <a:ln w="9525" cap="flat" cmpd="sng">
          <a:noFill/>
          <a:prstDash val="solid"/>
          <a:miter/>
        </a:ln>
        <a:effectLst/>
      </xdr:spPr>
    </xdr:pic>
    <xdr:clientData/>
  </xdr:twoCellAnchor>
  <xdr:twoCellAnchor>
    <xdr:from>
      <xdr:col>7</xdr:col>
      <xdr:colOff>543054</xdr:colOff>
      <xdr:row>56</xdr:row>
      <xdr:rowOff>0</xdr:rowOff>
    </xdr:from>
    <xdr:to>
      <xdr:col>7</xdr:col>
      <xdr:colOff>1161665</xdr:colOff>
      <xdr:row>56</xdr:row>
      <xdr:rowOff>174128</xdr:rowOff>
    </xdr:to>
    <xdr:pic>
      <xdr:nvPicPr>
        <xdr:cNvPr id="92" name="Picture 4" descr="clip_image6684"/>
        <xdr:cNvPicPr/>
      </xdr:nvPicPr>
      <xdr:blipFill>
        <a:blip r:embed="rId1"/>
        <a:srcRect/>
        <a:stretch>
          <a:fillRect/>
        </a:stretch>
      </xdr:blipFill>
      <xdr:spPr>
        <a:xfrm rot="7560000">
          <a:off x="6598920" y="91611450"/>
          <a:ext cx="173990" cy="618490"/>
        </a:xfrm>
        <a:prstGeom prst="rect">
          <a:avLst/>
        </a:prstGeom>
        <a:noFill/>
        <a:ln w="9525" cap="flat" cmpd="sng">
          <a:noFill/>
          <a:prstDash val="solid"/>
          <a:miter/>
        </a:ln>
        <a:effectLst/>
      </xdr:spPr>
    </xdr:pic>
    <xdr:clientData/>
  </xdr:twoCellAnchor>
  <xdr:twoCellAnchor>
    <xdr:from>
      <xdr:col>7</xdr:col>
      <xdr:colOff>543054</xdr:colOff>
      <xdr:row>58</xdr:row>
      <xdr:rowOff>0</xdr:rowOff>
    </xdr:from>
    <xdr:to>
      <xdr:col>7</xdr:col>
      <xdr:colOff>1161665</xdr:colOff>
      <xdr:row>58</xdr:row>
      <xdr:rowOff>177105</xdr:rowOff>
    </xdr:to>
    <xdr:pic>
      <xdr:nvPicPr>
        <xdr:cNvPr id="93" name="Picture 4" descr="clip_image6684"/>
        <xdr:cNvPicPr/>
      </xdr:nvPicPr>
      <xdr:blipFill>
        <a:blip r:embed="rId1"/>
        <a:srcRect/>
        <a:stretch>
          <a:fillRect/>
        </a:stretch>
      </xdr:blipFill>
      <xdr:spPr>
        <a:xfrm rot="7560000">
          <a:off x="6597015" y="94330520"/>
          <a:ext cx="177165" cy="618490"/>
        </a:xfrm>
        <a:prstGeom prst="rect">
          <a:avLst/>
        </a:prstGeom>
        <a:noFill/>
        <a:ln w="9525" cap="flat" cmpd="sng">
          <a:noFill/>
          <a:prstDash val="solid"/>
          <a:miter/>
        </a:ln>
        <a:effectLst/>
      </xdr:spPr>
    </xdr:pic>
    <xdr:clientData/>
  </xdr:twoCellAnchor>
  <xdr:twoCellAnchor>
    <xdr:from>
      <xdr:col>7</xdr:col>
      <xdr:colOff>543054</xdr:colOff>
      <xdr:row>58</xdr:row>
      <xdr:rowOff>0</xdr:rowOff>
    </xdr:from>
    <xdr:to>
      <xdr:col>7</xdr:col>
      <xdr:colOff>1161665</xdr:colOff>
      <xdr:row>58</xdr:row>
      <xdr:rowOff>177105</xdr:rowOff>
    </xdr:to>
    <xdr:pic>
      <xdr:nvPicPr>
        <xdr:cNvPr id="94" name="Picture 4" descr="clip_image6684"/>
        <xdr:cNvPicPr/>
      </xdr:nvPicPr>
      <xdr:blipFill>
        <a:blip r:embed="rId1"/>
        <a:srcRect/>
        <a:stretch>
          <a:fillRect/>
        </a:stretch>
      </xdr:blipFill>
      <xdr:spPr>
        <a:xfrm rot="7560000">
          <a:off x="6597015" y="94330520"/>
          <a:ext cx="177165" cy="618490"/>
        </a:xfrm>
        <a:prstGeom prst="rect">
          <a:avLst/>
        </a:prstGeom>
        <a:noFill/>
        <a:ln w="9525" cap="flat" cmpd="sng">
          <a:noFill/>
          <a:prstDash val="solid"/>
          <a:miter/>
        </a:ln>
        <a:effectLst/>
      </xdr:spPr>
    </xdr:pic>
    <xdr:clientData/>
  </xdr:twoCellAnchor>
  <xdr:twoCellAnchor>
    <xdr:from>
      <xdr:col>6</xdr:col>
      <xdr:colOff>545304</xdr:colOff>
      <xdr:row>58</xdr:row>
      <xdr:rowOff>0</xdr:rowOff>
    </xdr:from>
    <xdr:to>
      <xdr:col>7</xdr:col>
      <xdr:colOff>0</xdr:colOff>
      <xdr:row>58</xdr:row>
      <xdr:rowOff>189259</xdr:rowOff>
    </xdr:to>
    <xdr:pic>
      <xdr:nvPicPr>
        <xdr:cNvPr id="95" name="Picture 4" descr="clip_image6684"/>
        <xdr:cNvPicPr/>
      </xdr:nvPicPr>
      <xdr:blipFill>
        <a:blip r:embed="rId1"/>
        <a:srcRect/>
        <a:stretch>
          <a:fillRect/>
        </a:stretch>
      </xdr:blipFill>
      <xdr:spPr>
        <a:xfrm rot="7560000">
          <a:off x="5379720" y="94286705"/>
          <a:ext cx="189230" cy="718185"/>
        </a:xfrm>
        <a:prstGeom prst="rect">
          <a:avLst/>
        </a:prstGeom>
        <a:noFill/>
        <a:ln w="9525" cap="flat" cmpd="sng">
          <a:noFill/>
          <a:prstDash val="solid"/>
          <a:miter/>
        </a:ln>
        <a:effectLst/>
      </xdr:spPr>
    </xdr:pic>
    <xdr:clientData/>
  </xdr:twoCellAnchor>
  <xdr:twoCellAnchor>
    <xdr:from>
      <xdr:col>7</xdr:col>
      <xdr:colOff>543054</xdr:colOff>
      <xdr:row>58</xdr:row>
      <xdr:rowOff>0</xdr:rowOff>
    </xdr:from>
    <xdr:to>
      <xdr:col>7</xdr:col>
      <xdr:colOff>1161665</xdr:colOff>
      <xdr:row>58</xdr:row>
      <xdr:rowOff>177105</xdr:rowOff>
    </xdr:to>
    <xdr:pic>
      <xdr:nvPicPr>
        <xdr:cNvPr id="96" name="Picture 4" descr="clip_image6684"/>
        <xdr:cNvPicPr/>
      </xdr:nvPicPr>
      <xdr:blipFill>
        <a:blip r:embed="rId1"/>
        <a:srcRect/>
        <a:stretch>
          <a:fillRect/>
        </a:stretch>
      </xdr:blipFill>
      <xdr:spPr>
        <a:xfrm rot="7560000">
          <a:off x="6597015" y="94330520"/>
          <a:ext cx="177165" cy="618490"/>
        </a:xfrm>
        <a:prstGeom prst="rect">
          <a:avLst/>
        </a:prstGeom>
        <a:noFill/>
        <a:ln w="9525" cap="flat" cmpd="sng">
          <a:noFill/>
          <a:prstDash val="solid"/>
          <a:miter/>
        </a:ln>
        <a:effectLst/>
      </xdr:spPr>
    </xdr:pic>
    <xdr:clientData/>
  </xdr:twoCellAnchor>
  <xdr:twoCellAnchor>
    <xdr:from>
      <xdr:col>6</xdr:col>
      <xdr:colOff>0</xdr:colOff>
      <xdr:row>58</xdr:row>
      <xdr:rowOff>0</xdr:rowOff>
    </xdr:from>
    <xdr:to>
      <xdr:col>6</xdr:col>
      <xdr:colOff>419664</xdr:colOff>
      <xdr:row>58</xdr:row>
      <xdr:rowOff>177105</xdr:rowOff>
    </xdr:to>
    <xdr:pic>
      <xdr:nvPicPr>
        <xdr:cNvPr id="97" name="Picture 4" descr="clip_image6684"/>
        <xdr:cNvPicPr/>
      </xdr:nvPicPr>
      <xdr:blipFill>
        <a:blip r:embed="rId1"/>
        <a:srcRect/>
        <a:stretch>
          <a:fillRect/>
        </a:stretch>
      </xdr:blipFill>
      <xdr:spPr>
        <a:xfrm rot="7560000">
          <a:off x="4690745" y="94430215"/>
          <a:ext cx="177165" cy="419100"/>
        </a:xfrm>
        <a:prstGeom prst="rect">
          <a:avLst/>
        </a:prstGeom>
        <a:noFill/>
        <a:ln w="9525" cap="flat" cmpd="sng">
          <a:noFill/>
          <a:prstDash val="solid"/>
          <a:miter/>
        </a:ln>
        <a:effectLst/>
      </xdr:spPr>
    </xdr:pic>
    <xdr:clientData/>
  </xdr:twoCellAnchor>
  <xdr:twoCellAnchor>
    <xdr:from>
      <xdr:col>6</xdr:col>
      <xdr:colOff>0</xdr:colOff>
      <xdr:row>58</xdr:row>
      <xdr:rowOff>0</xdr:rowOff>
    </xdr:from>
    <xdr:to>
      <xdr:col>6</xdr:col>
      <xdr:colOff>419664</xdr:colOff>
      <xdr:row>58</xdr:row>
      <xdr:rowOff>177105</xdr:rowOff>
    </xdr:to>
    <xdr:pic>
      <xdr:nvPicPr>
        <xdr:cNvPr id="98" name="Picture 4" descr="clip_image6684"/>
        <xdr:cNvPicPr/>
      </xdr:nvPicPr>
      <xdr:blipFill>
        <a:blip r:embed="rId1"/>
        <a:srcRect/>
        <a:stretch>
          <a:fillRect/>
        </a:stretch>
      </xdr:blipFill>
      <xdr:spPr>
        <a:xfrm rot="7560000">
          <a:off x="4690745" y="94430215"/>
          <a:ext cx="177165" cy="419100"/>
        </a:xfrm>
        <a:prstGeom prst="rect">
          <a:avLst/>
        </a:prstGeom>
        <a:noFill/>
        <a:ln w="9525" cap="flat" cmpd="sng">
          <a:noFill/>
          <a:prstDash val="solid"/>
          <a:miter/>
        </a:ln>
        <a:effectLst/>
      </xdr:spPr>
    </xdr:pic>
    <xdr:clientData/>
  </xdr:twoCellAnchor>
  <xdr:twoCellAnchor>
    <xdr:from>
      <xdr:col>6</xdr:col>
      <xdr:colOff>0</xdr:colOff>
      <xdr:row>58</xdr:row>
      <xdr:rowOff>0</xdr:rowOff>
    </xdr:from>
    <xdr:to>
      <xdr:col>6</xdr:col>
      <xdr:colOff>419664</xdr:colOff>
      <xdr:row>58</xdr:row>
      <xdr:rowOff>177105</xdr:rowOff>
    </xdr:to>
    <xdr:pic>
      <xdr:nvPicPr>
        <xdr:cNvPr id="99" name="Picture 4" descr="clip_image6684"/>
        <xdr:cNvPicPr/>
      </xdr:nvPicPr>
      <xdr:blipFill>
        <a:blip r:embed="rId1"/>
        <a:srcRect/>
        <a:stretch>
          <a:fillRect/>
        </a:stretch>
      </xdr:blipFill>
      <xdr:spPr>
        <a:xfrm rot="7560000">
          <a:off x="4690745" y="94430215"/>
          <a:ext cx="177165" cy="419100"/>
        </a:xfrm>
        <a:prstGeom prst="rect">
          <a:avLst/>
        </a:prstGeom>
        <a:noFill/>
        <a:ln w="9525" cap="flat" cmpd="sng">
          <a:noFill/>
          <a:prstDash val="solid"/>
          <a:miter/>
        </a:ln>
        <a:effectLst/>
      </xdr:spPr>
    </xdr:pic>
    <xdr:clientData/>
  </xdr:twoCellAnchor>
  <xdr:twoCellAnchor>
    <xdr:from>
      <xdr:col>6</xdr:col>
      <xdr:colOff>0</xdr:colOff>
      <xdr:row>58</xdr:row>
      <xdr:rowOff>0</xdr:rowOff>
    </xdr:from>
    <xdr:to>
      <xdr:col>6</xdr:col>
      <xdr:colOff>419664</xdr:colOff>
      <xdr:row>58</xdr:row>
      <xdr:rowOff>177105</xdr:rowOff>
    </xdr:to>
    <xdr:pic>
      <xdr:nvPicPr>
        <xdr:cNvPr id="100" name="Picture 4" descr="clip_image6684"/>
        <xdr:cNvPicPr/>
      </xdr:nvPicPr>
      <xdr:blipFill>
        <a:blip r:embed="rId1"/>
        <a:srcRect/>
        <a:stretch>
          <a:fillRect/>
        </a:stretch>
      </xdr:blipFill>
      <xdr:spPr>
        <a:xfrm rot="7560000">
          <a:off x="4690745" y="94430215"/>
          <a:ext cx="177165" cy="419100"/>
        </a:xfrm>
        <a:prstGeom prst="rect">
          <a:avLst/>
        </a:prstGeom>
        <a:noFill/>
        <a:ln w="9525" cap="flat" cmpd="sng">
          <a:noFill/>
          <a:prstDash val="solid"/>
          <a:miter/>
        </a:ln>
        <a:effectLst/>
      </xdr:spPr>
    </xdr:pic>
    <xdr:clientData/>
  </xdr:twoCellAnchor>
  <xdr:twoCellAnchor>
    <xdr:from>
      <xdr:col>6</xdr:col>
      <xdr:colOff>0</xdr:colOff>
      <xdr:row>58</xdr:row>
      <xdr:rowOff>0</xdr:rowOff>
    </xdr:from>
    <xdr:to>
      <xdr:col>6</xdr:col>
      <xdr:colOff>419664</xdr:colOff>
      <xdr:row>58</xdr:row>
      <xdr:rowOff>177105</xdr:rowOff>
    </xdr:to>
    <xdr:pic>
      <xdr:nvPicPr>
        <xdr:cNvPr id="101" name="Picture 4" descr="clip_image6684"/>
        <xdr:cNvPicPr/>
      </xdr:nvPicPr>
      <xdr:blipFill>
        <a:blip r:embed="rId1"/>
        <a:srcRect/>
        <a:stretch>
          <a:fillRect/>
        </a:stretch>
      </xdr:blipFill>
      <xdr:spPr>
        <a:xfrm rot="7560000">
          <a:off x="4690745" y="94430215"/>
          <a:ext cx="177165" cy="419100"/>
        </a:xfrm>
        <a:prstGeom prst="rect">
          <a:avLst/>
        </a:prstGeom>
        <a:noFill/>
        <a:ln w="9525" cap="flat" cmpd="sng">
          <a:noFill/>
          <a:prstDash val="solid"/>
          <a:miter/>
        </a:ln>
        <a:effectLst/>
      </xdr:spPr>
    </xdr:pic>
    <xdr:clientData/>
  </xdr:twoCellAnchor>
  <xdr:twoCellAnchor>
    <xdr:from>
      <xdr:col>6</xdr:col>
      <xdr:colOff>0</xdr:colOff>
      <xdr:row>58</xdr:row>
      <xdr:rowOff>0</xdr:rowOff>
    </xdr:from>
    <xdr:to>
      <xdr:col>6</xdr:col>
      <xdr:colOff>419664</xdr:colOff>
      <xdr:row>58</xdr:row>
      <xdr:rowOff>177105</xdr:rowOff>
    </xdr:to>
    <xdr:pic>
      <xdr:nvPicPr>
        <xdr:cNvPr id="102" name="Picture 4" descr="clip_image6684"/>
        <xdr:cNvPicPr/>
      </xdr:nvPicPr>
      <xdr:blipFill>
        <a:blip r:embed="rId1"/>
        <a:srcRect/>
        <a:stretch>
          <a:fillRect/>
        </a:stretch>
      </xdr:blipFill>
      <xdr:spPr>
        <a:xfrm rot="7560000">
          <a:off x="4690745" y="94430215"/>
          <a:ext cx="177165" cy="419100"/>
        </a:xfrm>
        <a:prstGeom prst="rect">
          <a:avLst/>
        </a:prstGeom>
        <a:noFill/>
        <a:ln w="9525" cap="flat" cmpd="sng">
          <a:noFill/>
          <a:prstDash val="solid"/>
          <a:miter/>
        </a:ln>
        <a:effectLst/>
      </xdr:spPr>
    </xdr:pic>
    <xdr:clientData/>
  </xdr:twoCellAnchor>
  <xdr:twoCellAnchor>
    <xdr:from>
      <xdr:col>7</xdr:col>
      <xdr:colOff>543054</xdr:colOff>
      <xdr:row>58</xdr:row>
      <xdr:rowOff>0</xdr:rowOff>
    </xdr:from>
    <xdr:to>
      <xdr:col>7</xdr:col>
      <xdr:colOff>1161665</xdr:colOff>
      <xdr:row>58</xdr:row>
      <xdr:rowOff>177105</xdr:rowOff>
    </xdr:to>
    <xdr:pic>
      <xdr:nvPicPr>
        <xdr:cNvPr id="103" name="Picture 4" descr="clip_image6684"/>
        <xdr:cNvPicPr/>
      </xdr:nvPicPr>
      <xdr:blipFill>
        <a:blip r:embed="rId1"/>
        <a:srcRect/>
        <a:stretch>
          <a:fillRect/>
        </a:stretch>
      </xdr:blipFill>
      <xdr:spPr>
        <a:xfrm rot="7560000">
          <a:off x="6597015" y="94330520"/>
          <a:ext cx="177165" cy="618490"/>
        </a:xfrm>
        <a:prstGeom prst="rect">
          <a:avLst/>
        </a:prstGeom>
        <a:noFill/>
        <a:ln w="9525" cap="flat" cmpd="sng">
          <a:noFill/>
          <a:prstDash val="solid"/>
          <a:miter/>
        </a:ln>
        <a:effectLst/>
      </xdr:spPr>
    </xdr:pic>
    <xdr:clientData/>
  </xdr:twoCellAnchor>
  <xdr:twoCellAnchor>
    <xdr:from>
      <xdr:col>7</xdr:col>
      <xdr:colOff>543054</xdr:colOff>
      <xdr:row>58</xdr:row>
      <xdr:rowOff>0</xdr:rowOff>
    </xdr:from>
    <xdr:to>
      <xdr:col>7</xdr:col>
      <xdr:colOff>1161665</xdr:colOff>
      <xdr:row>58</xdr:row>
      <xdr:rowOff>177105</xdr:rowOff>
    </xdr:to>
    <xdr:pic>
      <xdr:nvPicPr>
        <xdr:cNvPr id="104" name="Picture 4" descr="clip_image6684"/>
        <xdr:cNvPicPr/>
      </xdr:nvPicPr>
      <xdr:blipFill>
        <a:blip r:embed="rId1"/>
        <a:srcRect/>
        <a:stretch>
          <a:fillRect/>
        </a:stretch>
      </xdr:blipFill>
      <xdr:spPr>
        <a:xfrm rot="7560000">
          <a:off x="6597015" y="94330520"/>
          <a:ext cx="177165" cy="618490"/>
        </a:xfrm>
        <a:prstGeom prst="rect">
          <a:avLst/>
        </a:prstGeom>
        <a:noFill/>
        <a:ln w="9525" cap="flat" cmpd="sng">
          <a:noFill/>
          <a:prstDash val="solid"/>
          <a:miter/>
        </a:ln>
        <a:effectLst/>
      </xdr:spPr>
    </xdr:pic>
    <xdr:clientData/>
  </xdr:twoCellAnchor>
  <xdr:twoCellAnchor>
    <xdr:from>
      <xdr:col>7</xdr:col>
      <xdr:colOff>543054</xdr:colOff>
      <xdr:row>58</xdr:row>
      <xdr:rowOff>0</xdr:rowOff>
    </xdr:from>
    <xdr:to>
      <xdr:col>7</xdr:col>
      <xdr:colOff>1161665</xdr:colOff>
      <xdr:row>58</xdr:row>
      <xdr:rowOff>177105</xdr:rowOff>
    </xdr:to>
    <xdr:pic>
      <xdr:nvPicPr>
        <xdr:cNvPr id="105" name="Picture 4" descr="clip_image6684"/>
        <xdr:cNvPicPr/>
      </xdr:nvPicPr>
      <xdr:blipFill>
        <a:blip r:embed="rId1"/>
        <a:srcRect/>
        <a:stretch>
          <a:fillRect/>
        </a:stretch>
      </xdr:blipFill>
      <xdr:spPr>
        <a:xfrm rot="7560000">
          <a:off x="6597015" y="94330520"/>
          <a:ext cx="177165" cy="618490"/>
        </a:xfrm>
        <a:prstGeom prst="rect">
          <a:avLst/>
        </a:prstGeom>
        <a:noFill/>
        <a:ln w="9525" cap="flat" cmpd="sng">
          <a:noFill/>
          <a:prstDash val="solid"/>
          <a:miter/>
        </a:ln>
        <a:effectLst/>
      </xdr:spPr>
    </xdr:pic>
    <xdr:clientData/>
  </xdr:twoCellAnchor>
  <xdr:twoCellAnchor>
    <xdr:from>
      <xdr:col>7</xdr:col>
      <xdr:colOff>543054</xdr:colOff>
      <xdr:row>55</xdr:row>
      <xdr:rowOff>0</xdr:rowOff>
    </xdr:from>
    <xdr:to>
      <xdr:col>7</xdr:col>
      <xdr:colOff>1161665</xdr:colOff>
      <xdr:row>55</xdr:row>
      <xdr:rowOff>177105</xdr:rowOff>
    </xdr:to>
    <xdr:pic>
      <xdr:nvPicPr>
        <xdr:cNvPr id="106" name="Picture 4" descr="clip_image6684"/>
        <xdr:cNvPicPr/>
      </xdr:nvPicPr>
      <xdr:blipFill>
        <a:blip r:embed="rId1"/>
        <a:srcRect/>
        <a:stretch>
          <a:fillRect/>
        </a:stretch>
      </xdr:blipFill>
      <xdr:spPr>
        <a:xfrm rot="7560000">
          <a:off x="6597015" y="91168220"/>
          <a:ext cx="177165" cy="618490"/>
        </a:xfrm>
        <a:prstGeom prst="rect">
          <a:avLst/>
        </a:prstGeom>
        <a:noFill/>
        <a:ln w="9525" cap="flat" cmpd="sng">
          <a:noFill/>
          <a:prstDash val="solid"/>
          <a:miter/>
        </a:ln>
        <a:effectLst/>
      </xdr:spPr>
    </xdr:pic>
    <xdr:clientData/>
  </xdr:twoCellAnchor>
  <xdr:twoCellAnchor>
    <xdr:from>
      <xdr:col>7</xdr:col>
      <xdr:colOff>543054</xdr:colOff>
      <xdr:row>55</xdr:row>
      <xdr:rowOff>0</xdr:rowOff>
    </xdr:from>
    <xdr:to>
      <xdr:col>7</xdr:col>
      <xdr:colOff>1161665</xdr:colOff>
      <xdr:row>55</xdr:row>
      <xdr:rowOff>177105</xdr:rowOff>
    </xdr:to>
    <xdr:pic>
      <xdr:nvPicPr>
        <xdr:cNvPr id="107" name="Picture 4" descr="clip_image6684"/>
        <xdr:cNvPicPr/>
      </xdr:nvPicPr>
      <xdr:blipFill>
        <a:blip r:embed="rId1"/>
        <a:srcRect/>
        <a:stretch>
          <a:fillRect/>
        </a:stretch>
      </xdr:blipFill>
      <xdr:spPr>
        <a:xfrm rot="7560000">
          <a:off x="6597015" y="91168220"/>
          <a:ext cx="177165" cy="618490"/>
        </a:xfrm>
        <a:prstGeom prst="rect">
          <a:avLst/>
        </a:prstGeom>
        <a:noFill/>
        <a:ln w="9525" cap="flat" cmpd="sng">
          <a:noFill/>
          <a:prstDash val="solid"/>
          <a:miter/>
        </a:ln>
        <a:effectLst/>
      </xdr:spPr>
    </xdr:pic>
    <xdr:clientData/>
  </xdr:twoCellAnchor>
  <xdr:twoCellAnchor>
    <xdr:from>
      <xdr:col>6</xdr:col>
      <xdr:colOff>545304</xdr:colOff>
      <xdr:row>55</xdr:row>
      <xdr:rowOff>0</xdr:rowOff>
    </xdr:from>
    <xdr:to>
      <xdr:col>7</xdr:col>
      <xdr:colOff>0</xdr:colOff>
      <xdr:row>55</xdr:row>
      <xdr:rowOff>189259</xdr:rowOff>
    </xdr:to>
    <xdr:pic>
      <xdr:nvPicPr>
        <xdr:cNvPr id="108" name="Picture 4" descr="clip_image6684"/>
        <xdr:cNvPicPr/>
      </xdr:nvPicPr>
      <xdr:blipFill>
        <a:blip r:embed="rId1"/>
        <a:srcRect/>
        <a:stretch>
          <a:fillRect/>
        </a:stretch>
      </xdr:blipFill>
      <xdr:spPr>
        <a:xfrm rot="7560000">
          <a:off x="5379720" y="91124405"/>
          <a:ext cx="189230" cy="718185"/>
        </a:xfrm>
        <a:prstGeom prst="rect">
          <a:avLst/>
        </a:prstGeom>
        <a:noFill/>
        <a:ln w="9525" cap="flat" cmpd="sng">
          <a:noFill/>
          <a:prstDash val="solid"/>
          <a:miter/>
        </a:ln>
        <a:effectLst/>
      </xdr:spPr>
    </xdr:pic>
    <xdr:clientData/>
  </xdr:twoCellAnchor>
  <xdr:twoCellAnchor>
    <xdr:from>
      <xdr:col>7</xdr:col>
      <xdr:colOff>543054</xdr:colOff>
      <xdr:row>55</xdr:row>
      <xdr:rowOff>0</xdr:rowOff>
    </xdr:from>
    <xdr:to>
      <xdr:col>7</xdr:col>
      <xdr:colOff>1161665</xdr:colOff>
      <xdr:row>55</xdr:row>
      <xdr:rowOff>177105</xdr:rowOff>
    </xdr:to>
    <xdr:pic>
      <xdr:nvPicPr>
        <xdr:cNvPr id="109" name="Picture 4" descr="clip_image6684"/>
        <xdr:cNvPicPr/>
      </xdr:nvPicPr>
      <xdr:blipFill>
        <a:blip r:embed="rId1"/>
        <a:srcRect/>
        <a:stretch>
          <a:fillRect/>
        </a:stretch>
      </xdr:blipFill>
      <xdr:spPr>
        <a:xfrm rot="7560000">
          <a:off x="6597015" y="91168220"/>
          <a:ext cx="177165" cy="618490"/>
        </a:xfrm>
        <a:prstGeom prst="rect">
          <a:avLst/>
        </a:prstGeom>
        <a:noFill/>
        <a:ln w="9525" cap="flat" cmpd="sng">
          <a:noFill/>
          <a:prstDash val="solid"/>
          <a:miter/>
        </a:ln>
        <a:effectLst/>
      </xdr:spPr>
    </xdr:pic>
    <xdr:clientData/>
  </xdr:twoCellAnchor>
  <xdr:twoCellAnchor>
    <xdr:from>
      <xdr:col>6</xdr:col>
      <xdr:colOff>0</xdr:colOff>
      <xdr:row>55</xdr:row>
      <xdr:rowOff>0</xdr:rowOff>
    </xdr:from>
    <xdr:to>
      <xdr:col>6</xdr:col>
      <xdr:colOff>419664</xdr:colOff>
      <xdr:row>55</xdr:row>
      <xdr:rowOff>177105</xdr:rowOff>
    </xdr:to>
    <xdr:pic>
      <xdr:nvPicPr>
        <xdr:cNvPr id="110" name="Picture 4" descr="clip_image6684"/>
        <xdr:cNvPicPr/>
      </xdr:nvPicPr>
      <xdr:blipFill>
        <a:blip r:embed="rId1"/>
        <a:srcRect/>
        <a:stretch>
          <a:fillRect/>
        </a:stretch>
      </xdr:blipFill>
      <xdr:spPr>
        <a:xfrm rot="7560000">
          <a:off x="4690745" y="91267915"/>
          <a:ext cx="177165" cy="419100"/>
        </a:xfrm>
        <a:prstGeom prst="rect">
          <a:avLst/>
        </a:prstGeom>
        <a:noFill/>
        <a:ln w="9525" cap="flat" cmpd="sng">
          <a:noFill/>
          <a:prstDash val="solid"/>
          <a:miter/>
        </a:ln>
        <a:effectLst/>
      </xdr:spPr>
    </xdr:pic>
    <xdr:clientData/>
  </xdr:twoCellAnchor>
  <xdr:twoCellAnchor>
    <xdr:from>
      <xdr:col>6</xdr:col>
      <xdr:colOff>0</xdr:colOff>
      <xdr:row>55</xdr:row>
      <xdr:rowOff>0</xdr:rowOff>
    </xdr:from>
    <xdr:to>
      <xdr:col>6</xdr:col>
      <xdr:colOff>419664</xdr:colOff>
      <xdr:row>55</xdr:row>
      <xdr:rowOff>177105</xdr:rowOff>
    </xdr:to>
    <xdr:pic>
      <xdr:nvPicPr>
        <xdr:cNvPr id="111" name="Picture 4" descr="clip_image6684"/>
        <xdr:cNvPicPr/>
      </xdr:nvPicPr>
      <xdr:blipFill>
        <a:blip r:embed="rId1"/>
        <a:srcRect/>
        <a:stretch>
          <a:fillRect/>
        </a:stretch>
      </xdr:blipFill>
      <xdr:spPr>
        <a:xfrm rot="7560000">
          <a:off x="4690745" y="91267915"/>
          <a:ext cx="177165" cy="419100"/>
        </a:xfrm>
        <a:prstGeom prst="rect">
          <a:avLst/>
        </a:prstGeom>
        <a:noFill/>
        <a:ln w="9525" cap="flat" cmpd="sng">
          <a:noFill/>
          <a:prstDash val="solid"/>
          <a:miter/>
        </a:ln>
        <a:effectLst/>
      </xdr:spPr>
    </xdr:pic>
    <xdr:clientData/>
  </xdr:twoCellAnchor>
  <xdr:twoCellAnchor>
    <xdr:from>
      <xdr:col>6</xdr:col>
      <xdr:colOff>0</xdr:colOff>
      <xdr:row>55</xdr:row>
      <xdr:rowOff>0</xdr:rowOff>
    </xdr:from>
    <xdr:to>
      <xdr:col>6</xdr:col>
      <xdr:colOff>419664</xdr:colOff>
      <xdr:row>55</xdr:row>
      <xdr:rowOff>177105</xdr:rowOff>
    </xdr:to>
    <xdr:pic>
      <xdr:nvPicPr>
        <xdr:cNvPr id="112" name="Picture 4" descr="clip_image6684"/>
        <xdr:cNvPicPr/>
      </xdr:nvPicPr>
      <xdr:blipFill>
        <a:blip r:embed="rId1"/>
        <a:srcRect/>
        <a:stretch>
          <a:fillRect/>
        </a:stretch>
      </xdr:blipFill>
      <xdr:spPr>
        <a:xfrm rot="7560000">
          <a:off x="4690745" y="91267915"/>
          <a:ext cx="177165" cy="419100"/>
        </a:xfrm>
        <a:prstGeom prst="rect">
          <a:avLst/>
        </a:prstGeom>
        <a:noFill/>
        <a:ln w="9525" cap="flat" cmpd="sng">
          <a:noFill/>
          <a:prstDash val="solid"/>
          <a:miter/>
        </a:ln>
        <a:effectLst/>
      </xdr:spPr>
    </xdr:pic>
    <xdr:clientData/>
  </xdr:twoCellAnchor>
  <xdr:twoCellAnchor>
    <xdr:from>
      <xdr:col>6</xdr:col>
      <xdr:colOff>0</xdr:colOff>
      <xdr:row>55</xdr:row>
      <xdr:rowOff>0</xdr:rowOff>
    </xdr:from>
    <xdr:to>
      <xdr:col>6</xdr:col>
      <xdr:colOff>419664</xdr:colOff>
      <xdr:row>55</xdr:row>
      <xdr:rowOff>177105</xdr:rowOff>
    </xdr:to>
    <xdr:pic>
      <xdr:nvPicPr>
        <xdr:cNvPr id="113" name="Picture 4" descr="clip_image6684"/>
        <xdr:cNvPicPr/>
      </xdr:nvPicPr>
      <xdr:blipFill>
        <a:blip r:embed="rId1"/>
        <a:srcRect/>
        <a:stretch>
          <a:fillRect/>
        </a:stretch>
      </xdr:blipFill>
      <xdr:spPr>
        <a:xfrm rot="7560000">
          <a:off x="4690745" y="91267915"/>
          <a:ext cx="177165" cy="419100"/>
        </a:xfrm>
        <a:prstGeom prst="rect">
          <a:avLst/>
        </a:prstGeom>
        <a:noFill/>
        <a:ln w="9525" cap="flat" cmpd="sng">
          <a:noFill/>
          <a:prstDash val="solid"/>
          <a:miter/>
        </a:ln>
        <a:effectLst/>
      </xdr:spPr>
    </xdr:pic>
    <xdr:clientData/>
  </xdr:twoCellAnchor>
  <xdr:twoCellAnchor>
    <xdr:from>
      <xdr:col>6</xdr:col>
      <xdr:colOff>0</xdr:colOff>
      <xdr:row>55</xdr:row>
      <xdr:rowOff>0</xdr:rowOff>
    </xdr:from>
    <xdr:to>
      <xdr:col>6</xdr:col>
      <xdr:colOff>419664</xdr:colOff>
      <xdr:row>55</xdr:row>
      <xdr:rowOff>177105</xdr:rowOff>
    </xdr:to>
    <xdr:pic>
      <xdr:nvPicPr>
        <xdr:cNvPr id="114" name="Picture 4" descr="clip_image6684"/>
        <xdr:cNvPicPr/>
      </xdr:nvPicPr>
      <xdr:blipFill>
        <a:blip r:embed="rId1"/>
        <a:srcRect/>
        <a:stretch>
          <a:fillRect/>
        </a:stretch>
      </xdr:blipFill>
      <xdr:spPr>
        <a:xfrm rot="7560000">
          <a:off x="4690745" y="91267915"/>
          <a:ext cx="177165" cy="419100"/>
        </a:xfrm>
        <a:prstGeom prst="rect">
          <a:avLst/>
        </a:prstGeom>
        <a:noFill/>
        <a:ln w="9525" cap="flat" cmpd="sng">
          <a:noFill/>
          <a:prstDash val="solid"/>
          <a:miter/>
        </a:ln>
        <a:effectLst/>
      </xdr:spPr>
    </xdr:pic>
    <xdr:clientData/>
  </xdr:twoCellAnchor>
  <xdr:twoCellAnchor>
    <xdr:from>
      <xdr:col>6</xdr:col>
      <xdr:colOff>0</xdr:colOff>
      <xdr:row>55</xdr:row>
      <xdr:rowOff>0</xdr:rowOff>
    </xdr:from>
    <xdr:to>
      <xdr:col>6</xdr:col>
      <xdr:colOff>419664</xdr:colOff>
      <xdr:row>55</xdr:row>
      <xdr:rowOff>177105</xdr:rowOff>
    </xdr:to>
    <xdr:pic>
      <xdr:nvPicPr>
        <xdr:cNvPr id="115" name="Picture 4" descr="clip_image6684"/>
        <xdr:cNvPicPr/>
      </xdr:nvPicPr>
      <xdr:blipFill>
        <a:blip r:embed="rId1"/>
        <a:srcRect/>
        <a:stretch>
          <a:fillRect/>
        </a:stretch>
      </xdr:blipFill>
      <xdr:spPr>
        <a:xfrm rot="7560000">
          <a:off x="4690745" y="91267915"/>
          <a:ext cx="177165" cy="419100"/>
        </a:xfrm>
        <a:prstGeom prst="rect">
          <a:avLst/>
        </a:prstGeom>
        <a:noFill/>
        <a:ln w="9525" cap="flat" cmpd="sng">
          <a:noFill/>
          <a:prstDash val="solid"/>
          <a:miter/>
        </a:ln>
        <a:effectLst/>
      </xdr:spPr>
    </xdr:pic>
    <xdr:clientData/>
  </xdr:twoCellAnchor>
  <xdr:twoCellAnchor>
    <xdr:from>
      <xdr:col>7</xdr:col>
      <xdr:colOff>543054</xdr:colOff>
      <xdr:row>55</xdr:row>
      <xdr:rowOff>0</xdr:rowOff>
    </xdr:from>
    <xdr:to>
      <xdr:col>7</xdr:col>
      <xdr:colOff>1161665</xdr:colOff>
      <xdr:row>55</xdr:row>
      <xdr:rowOff>177105</xdr:rowOff>
    </xdr:to>
    <xdr:pic>
      <xdr:nvPicPr>
        <xdr:cNvPr id="116" name="Picture 4" descr="clip_image6684"/>
        <xdr:cNvPicPr/>
      </xdr:nvPicPr>
      <xdr:blipFill>
        <a:blip r:embed="rId1"/>
        <a:srcRect/>
        <a:stretch>
          <a:fillRect/>
        </a:stretch>
      </xdr:blipFill>
      <xdr:spPr>
        <a:xfrm rot="7560000">
          <a:off x="6597015" y="91168220"/>
          <a:ext cx="177165" cy="618490"/>
        </a:xfrm>
        <a:prstGeom prst="rect">
          <a:avLst/>
        </a:prstGeom>
        <a:noFill/>
        <a:ln w="9525" cap="flat" cmpd="sng">
          <a:noFill/>
          <a:prstDash val="solid"/>
          <a:miter/>
        </a:ln>
        <a:effectLst/>
      </xdr:spPr>
    </xdr:pic>
    <xdr:clientData/>
  </xdr:twoCellAnchor>
  <xdr:twoCellAnchor>
    <xdr:from>
      <xdr:col>7</xdr:col>
      <xdr:colOff>543054</xdr:colOff>
      <xdr:row>55</xdr:row>
      <xdr:rowOff>0</xdr:rowOff>
    </xdr:from>
    <xdr:to>
      <xdr:col>7</xdr:col>
      <xdr:colOff>1161665</xdr:colOff>
      <xdr:row>55</xdr:row>
      <xdr:rowOff>177105</xdr:rowOff>
    </xdr:to>
    <xdr:pic>
      <xdr:nvPicPr>
        <xdr:cNvPr id="117" name="Picture 4" descr="clip_image6684"/>
        <xdr:cNvPicPr/>
      </xdr:nvPicPr>
      <xdr:blipFill>
        <a:blip r:embed="rId1"/>
        <a:srcRect/>
        <a:stretch>
          <a:fillRect/>
        </a:stretch>
      </xdr:blipFill>
      <xdr:spPr>
        <a:xfrm rot="7560000">
          <a:off x="6597015" y="91168220"/>
          <a:ext cx="177165" cy="618490"/>
        </a:xfrm>
        <a:prstGeom prst="rect">
          <a:avLst/>
        </a:prstGeom>
        <a:noFill/>
        <a:ln w="9525" cap="flat" cmpd="sng">
          <a:noFill/>
          <a:prstDash val="solid"/>
          <a:miter/>
        </a:ln>
        <a:effectLst/>
      </xdr:spPr>
    </xdr:pic>
    <xdr:clientData/>
  </xdr:twoCellAnchor>
  <xdr:twoCellAnchor>
    <xdr:from>
      <xdr:col>7</xdr:col>
      <xdr:colOff>543054</xdr:colOff>
      <xdr:row>55</xdr:row>
      <xdr:rowOff>0</xdr:rowOff>
    </xdr:from>
    <xdr:to>
      <xdr:col>7</xdr:col>
      <xdr:colOff>1161665</xdr:colOff>
      <xdr:row>55</xdr:row>
      <xdr:rowOff>177105</xdr:rowOff>
    </xdr:to>
    <xdr:pic>
      <xdr:nvPicPr>
        <xdr:cNvPr id="118" name="Picture 4" descr="clip_image6684"/>
        <xdr:cNvPicPr/>
      </xdr:nvPicPr>
      <xdr:blipFill>
        <a:blip r:embed="rId1"/>
        <a:srcRect/>
        <a:stretch>
          <a:fillRect/>
        </a:stretch>
      </xdr:blipFill>
      <xdr:spPr>
        <a:xfrm rot="7560000">
          <a:off x="6597015" y="91168220"/>
          <a:ext cx="177165" cy="618490"/>
        </a:xfrm>
        <a:prstGeom prst="rect">
          <a:avLst/>
        </a:prstGeom>
        <a:noFill/>
        <a:ln w="9525" cap="flat" cmpd="sng">
          <a:noFill/>
          <a:prstDash val="solid"/>
          <a:miter/>
        </a:ln>
        <a:effectLst/>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W106"/>
  <sheetViews>
    <sheetView tabSelected="1" zoomScale="70" zoomScaleNormal="70" workbookViewId="0">
      <pane ySplit="5" topLeftCell="A6" activePane="bottomLeft" state="frozen"/>
      <selection/>
      <selection pane="bottomLeft" activeCell="H8" sqref="H8"/>
    </sheetView>
  </sheetViews>
  <sheetFormatPr defaultColWidth="9" defaultRowHeight="13.5"/>
  <cols>
    <col min="1" max="1" width="5.5" style="56" customWidth="1"/>
    <col min="2" max="2" width="9.55833333333333" style="56" customWidth="1"/>
    <col min="3" max="3" width="17.75" style="56" customWidth="1"/>
    <col min="4" max="4" width="10.8833333333333" style="56" customWidth="1"/>
    <col min="5" max="5" width="10.5333333333333" style="56" customWidth="1"/>
    <col min="6" max="6" width="5.75" style="56" customWidth="1"/>
    <col min="7" max="7" width="16.5833333333333" style="56" customWidth="1"/>
    <col min="8" max="8" width="65.7166666666667" style="56" customWidth="1"/>
    <col min="9" max="9" width="10.675" style="56" customWidth="1"/>
    <col min="10" max="10" width="9.38333333333333" style="56" customWidth="1"/>
    <col min="11" max="11" width="15.7166666666667" style="56" customWidth="1"/>
    <col min="12" max="12" width="16.5083333333333" style="56" customWidth="1"/>
    <col min="13" max="13" width="14.4083333333333" style="56" customWidth="1"/>
    <col min="14" max="14" width="16.0666666666667" style="56" customWidth="1"/>
    <col min="15" max="15" width="10.6333333333333" style="56" customWidth="1"/>
    <col min="16" max="16" width="12.8" style="56" customWidth="1"/>
    <col min="17" max="17" width="10.25" style="56" customWidth="1"/>
    <col min="18" max="18" width="9.5" style="56" customWidth="1"/>
    <col min="19" max="19" width="59.6416666666667" style="56" customWidth="1"/>
    <col min="20" max="20" width="53.3666666666667" style="56" customWidth="1"/>
    <col min="21" max="21" width="9.63333333333333" style="56" customWidth="1"/>
    <col min="22" max="22" width="6.61666666666667" style="56" customWidth="1"/>
    <col min="23" max="23" width="8.675" style="56" customWidth="1"/>
    <col min="24" max="24" width="9.38333333333333" style="52"/>
    <col min="25" max="16384" width="9" style="52"/>
  </cols>
  <sheetData>
    <row r="1" ht="60" customHeight="1" spans="1:23">
      <c r="A1" s="57" t="s">
        <v>0</v>
      </c>
      <c r="B1" s="57"/>
      <c r="C1" s="57"/>
      <c r="D1" s="57"/>
      <c r="E1" s="57"/>
      <c r="F1" s="57"/>
      <c r="G1" s="57"/>
      <c r="H1" s="57"/>
      <c r="I1" s="57"/>
      <c r="J1" s="57"/>
      <c r="K1" s="57"/>
      <c r="L1" s="57"/>
      <c r="M1" s="57"/>
      <c r="N1" s="57"/>
      <c r="O1" s="57"/>
      <c r="P1" s="57"/>
      <c r="Q1" s="57"/>
      <c r="R1" s="57"/>
      <c r="S1" s="57"/>
      <c r="T1" s="57"/>
      <c r="U1" s="57"/>
      <c r="V1" s="57"/>
      <c r="W1" s="57"/>
    </row>
    <row r="2" s="49" customFormat="1" ht="23" customHeight="1" spans="1:23">
      <c r="A2" s="58" t="s">
        <v>1</v>
      </c>
      <c r="B2" s="58"/>
      <c r="C2" s="58"/>
      <c r="D2" s="58"/>
      <c r="E2" s="58"/>
      <c r="F2" s="58"/>
      <c r="G2" s="58"/>
      <c r="H2" s="58"/>
      <c r="I2" s="58"/>
      <c r="J2" s="58"/>
      <c r="K2" s="58"/>
      <c r="L2" s="58"/>
      <c r="M2" s="58"/>
      <c r="N2" s="58"/>
      <c r="O2" s="58"/>
      <c r="P2" s="58"/>
      <c r="Q2" s="58"/>
      <c r="R2" s="58" t="s">
        <v>2</v>
      </c>
      <c r="S2" s="58"/>
      <c r="T2" s="58"/>
      <c r="U2" s="58"/>
      <c r="V2" s="58"/>
      <c r="W2" s="58"/>
    </row>
    <row r="3" s="50" customFormat="1" ht="25" customHeight="1" spans="1:23">
      <c r="A3" s="59" t="s">
        <v>3</v>
      </c>
      <c r="B3" s="59" t="s">
        <v>4</v>
      </c>
      <c r="C3" s="59" t="s">
        <v>5</v>
      </c>
      <c r="D3" s="59" t="s">
        <v>6</v>
      </c>
      <c r="E3" s="59" t="s">
        <v>7</v>
      </c>
      <c r="F3" s="59" t="s">
        <v>8</v>
      </c>
      <c r="G3" s="59" t="s">
        <v>9</v>
      </c>
      <c r="H3" s="59" t="s">
        <v>10</v>
      </c>
      <c r="I3" s="59" t="s">
        <v>11</v>
      </c>
      <c r="J3" s="59" t="s">
        <v>12</v>
      </c>
      <c r="K3" s="59" t="s">
        <v>13</v>
      </c>
      <c r="L3" s="59"/>
      <c r="M3" s="59"/>
      <c r="N3" s="59"/>
      <c r="O3" s="59"/>
      <c r="P3" s="59"/>
      <c r="Q3" s="59" t="s">
        <v>14</v>
      </c>
      <c r="R3" s="59" t="s">
        <v>15</v>
      </c>
      <c r="S3" s="59" t="s">
        <v>16</v>
      </c>
      <c r="T3" s="99" t="s">
        <v>17</v>
      </c>
      <c r="U3" s="59" t="s">
        <v>18</v>
      </c>
      <c r="V3" s="59" t="s">
        <v>19</v>
      </c>
      <c r="W3" s="59" t="s">
        <v>20</v>
      </c>
    </row>
    <row r="4" s="50" customFormat="1" ht="66" customHeight="1" spans="1:23">
      <c r="A4" s="59"/>
      <c r="B4" s="59"/>
      <c r="C4" s="59"/>
      <c r="D4" s="59"/>
      <c r="E4" s="59"/>
      <c r="F4" s="59"/>
      <c r="G4" s="59"/>
      <c r="H4" s="59"/>
      <c r="I4" s="59"/>
      <c r="J4" s="59"/>
      <c r="K4" s="59" t="s">
        <v>21</v>
      </c>
      <c r="L4" s="59" t="s">
        <v>22</v>
      </c>
      <c r="M4" s="59" t="s">
        <v>23</v>
      </c>
      <c r="N4" s="59" t="s">
        <v>24</v>
      </c>
      <c r="O4" s="59" t="s">
        <v>25</v>
      </c>
      <c r="P4" s="59" t="s">
        <v>26</v>
      </c>
      <c r="Q4" s="59"/>
      <c r="R4" s="59"/>
      <c r="S4" s="59"/>
      <c r="T4" s="100"/>
      <c r="U4" s="59"/>
      <c r="V4" s="59"/>
      <c r="W4" s="59"/>
    </row>
    <row r="5" s="51" customFormat="1" ht="35" customHeight="1" spans="1:23">
      <c r="A5" s="60"/>
      <c r="B5" s="60"/>
      <c r="C5" s="60"/>
      <c r="D5" s="60">
        <f>D6+D56+D59+D101+D103+D105</f>
        <v>94</v>
      </c>
      <c r="E5" s="60"/>
      <c r="F5" s="60"/>
      <c r="G5" s="60"/>
      <c r="H5" s="60"/>
      <c r="I5" s="60"/>
      <c r="J5" s="60"/>
      <c r="K5" s="87">
        <f>K6+K56+K59+K100+K101+K103+K105</f>
        <v>27055.984</v>
      </c>
      <c r="L5" s="87">
        <f>L6+L56+L59+L100+L101+L103+L105</f>
        <v>20155.984</v>
      </c>
      <c r="M5" s="83">
        <f>M6+M56+M59+M100+M101+M103+M105</f>
        <v>3765.5</v>
      </c>
      <c r="N5" s="83">
        <f>N6+N56+N59+N100+N101+N103+N105</f>
        <v>1463</v>
      </c>
      <c r="O5" s="83">
        <f>O6+O56+O59+O100+O101+O103+O105</f>
        <v>0</v>
      </c>
      <c r="P5" s="88">
        <f>P6+P56+P59+P100+P101+P103+P105</f>
        <v>1671.5</v>
      </c>
      <c r="Q5" s="60"/>
      <c r="R5" s="60"/>
      <c r="S5" s="60"/>
      <c r="T5" s="60"/>
      <c r="U5" s="60"/>
      <c r="V5" s="60"/>
      <c r="W5" s="60"/>
    </row>
    <row r="6" s="51" customFormat="1" ht="35" customHeight="1" spans="1:23">
      <c r="A6" s="60" t="s">
        <v>27</v>
      </c>
      <c r="B6" s="60"/>
      <c r="C6" s="60"/>
      <c r="D6" s="60">
        <v>49</v>
      </c>
      <c r="E6" s="60"/>
      <c r="F6" s="60"/>
      <c r="G6" s="60"/>
      <c r="H6" s="60"/>
      <c r="I6" s="60"/>
      <c r="J6" s="89"/>
      <c r="K6" s="83">
        <f>SUM(K7:K55)</f>
        <v>15254</v>
      </c>
      <c r="L6" s="83">
        <f>SUM(L7:L55)</f>
        <v>13451</v>
      </c>
      <c r="M6" s="83">
        <f t="shared" ref="K6:P6" si="0">SUM(M7:M55)</f>
        <v>210</v>
      </c>
      <c r="N6" s="83">
        <f t="shared" si="0"/>
        <v>80</v>
      </c>
      <c r="O6" s="83">
        <f t="shared" si="0"/>
        <v>0</v>
      </c>
      <c r="P6" s="83">
        <f t="shared" si="0"/>
        <v>1513</v>
      </c>
      <c r="Q6" s="60"/>
      <c r="R6" s="60"/>
      <c r="S6" s="60"/>
      <c r="T6" s="60"/>
      <c r="U6" s="60"/>
      <c r="V6" s="60"/>
      <c r="W6" s="60"/>
    </row>
    <row r="7" s="51" customFormat="1" ht="125" customHeight="1" spans="1:23">
      <c r="A7" s="60">
        <v>1</v>
      </c>
      <c r="B7" s="60" t="s">
        <v>28</v>
      </c>
      <c r="C7" s="61" t="s">
        <v>29</v>
      </c>
      <c r="D7" s="60" t="s">
        <v>30</v>
      </c>
      <c r="E7" s="62" t="s">
        <v>31</v>
      </c>
      <c r="F7" s="60" t="s">
        <v>32</v>
      </c>
      <c r="G7" s="61" t="s">
        <v>33</v>
      </c>
      <c r="H7" s="61" t="s">
        <v>34</v>
      </c>
      <c r="I7" s="60" t="s">
        <v>35</v>
      </c>
      <c r="J7" s="61">
        <v>1</v>
      </c>
      <c r="K7" s="90">
        <v>1500</v>
      </c>
      <c r="L7" s="91">
        <v>1000</v>
      </c>
      <c r="M7" s="90"/>
      <c r="N7" s="83"/>
      <c r="O7" s="83"/>
      <c r="P7" s="83">
        <v>500</v>
      </c>
      <c r="Q7" s="60" t="s">
        <v>36</v>
      </c>
      <c r="R7" s="61" t="s">
        <v>37</v>
      </c>
      <c r="S7" s="61" t="s">
        <v>38</v>
      </c>
      <c r="T7" s="61" t="s">
        <v>39</v>
      </c>
      <c r="U7" s="101" t="s">
        <v>40</v>
      </c>
      <c r="V7" s="60" t="s">
        <v>41</v>
      </c>
      <c r="W7" s="60"/>
    </row>
    <row r="8" s="51" customFormat="1" ht="125" customHeight="1" spans="1:23">
      <c r="A8" s="60">
        <v>2</v>
      </c>
      <c r="B8" s="60" t="s">
        <v>42</v>
      </c>
      <c r="C8" s="61" t="s">
        <v>43</v>
      </c>
      <c r="D8" s="61" t="s">
        <v>30</v>
      </c>
      <c r="E8" s="61" t="s">
        <v>44</v>
      </c>
      <c r="F8" s="61" t="s">
        <v>45</v>
      </c>
      <c r="G8" s="61" t="s">
        <v>46</v>
      </c>
      <c r="H8" s="61" t="s">
        <v>47</v>
      </c>
      <c r="I8" s="60" t="s">
        <v>48</v>
      </c>
      <c r="J8" s="61">
        <v>1</v>
      </c>
      <c r="K8" s="90">
        <v>150</v>
      </c>
      <c r="L8" s="90">
        <v>150</v>
      </c>
      <c r="M8" s="90"/>
      <c r="N8" s="90"/>
      <c r="O8" s="90"/>
      <c r="P8" s="90"/>
      <c r="Q8" s="60" t="s">
        <v>36</v>
      </c>
      <c r="R8" s="61" t="s">
        <v>37</v>
      </c>
      <c r="S8" s="61" t="s">
        <v>49</v>
      </c>
      <c r="T8" s="61" t="s">
        <v>50</v>
      </c>
      <c r="U8" s="101" t="s">
        <v>40</v>
      </c>
      <c r="V8" s="60" t="s">
        <v>41</v>
      </c>
      <c r="W8" s="60"/>
    </row>
    <row r="9" s="51" customFormat="1" ht="125" customHeight="1" spans="1:23">
      <c r="A9" s="60">
        <v>3</v>
      </c>
      <c r="B9" s="60" t="s">
        <v>51</v>
      </c>
      <c r="C9" s="63" t="s">
        <v>52</v>
      </c>
      <c r="D9" s="64" t="s">
        <v>30</v>
      </c>
      <c r="E9" s="64" t="s">
        <v>53</v>
      </c>
      <c r="F9" s="64" t="s">
        <v>54</v>
      </c>
      <c r="G9" s="61" t="s">
        <v>55</v>
      </c>
      <c r="H9" s="60" t="s">
        <v>56</v>
      </c>
      <c r="I9" s="61" t="s">
        <v>57</v>
      </c>
      <c r="J9" s="61">
        <v>2.5</v>
      </c>
      <c r="K9" s="90">
        <v>200</v>
      </c>
      <c r="L9" s="90">
        <v>200</v>
      </c>
      <c r="M9" s="90"/>
      <c r="N9" s="90"/>
      <c r="O9" s="90"/>
      <c r="P9" s="90"/>
      <c r="Q9" s="60" t="s">
        <v>36</v>
      </c>
      <c r="R9" s="61" t="s">
        <v>37</v>
      </c>
      <c r="S9" s="61" t="s">
        <v>58</v>
      </c>
      <c r="T9" s="61" t="s">
        <v>59</v>
      </c>
      <c r="U9" s="101" t="s">
        <v>40</v>
      </c>
      <c r="V9" s="60" t="s">
        <v>41</v>
      </c>
      <c r="W9" s="60"/>
    </row>
    <row r="10" s="51" customFormat="1" ht="125" customHeight="1" spans="1:23">
      <c r="A10" s="60">
        <v>4</v>
      </c>
      <c r="B10" s="60" t="s">
        <v>60</v>
      </c>
      <c r="C10" s="63" t="s">
        <v>61</v>
      </c>
      <c r="D10" s="64" t="s">
        <v>30</v>
      </c>
      <c r="E10" s="64" t="s">
        <v>53</v>
      </c>
      <c r="F10" s="64" t="s">
        <v>54</v>
      </c>
      <c r="G10" s="61" t="s">
        <v>33</v>
      </c>
      <c r="H10" s="60" t="s">
        <v>62</v>
      </c>
      <c r="I10" s="61" t="s">
        <v>57</v>
      </c>
      <c r="J10" s="61">
        <v>2.2</v>
      </c>
      <c r="K10" s="90">
        <v>176</v>
      </c>
      <c r="L10" s="90">
        <v>176</v>
      </c>
      <c r="M10" s="90"/>
      <c r="N10" s="90"/>
      <c r="O10" s="90"/>
      <c r="P10" s="90"/>
      <c r="Q10" s="60" t="s">
        <v>36</v>
      </c>
      <c r="R10" s="61" t="s">
        <v>37</v>
      </c>
      <c r="S10" s="61" t="s">
        <v>58</v>
      </c>
      <c r="T10" s="61" t="s">
        <v>63</v>
      </c>
      <c r="U10" s="101" t="s">
        <v>40</v>
      </c>
      <c r="V10" s="60" t="s">
        <v>41</v>
      </c>
      <c r="W10" s="60"/>
    </row>
    <row r="11" s="52" customFormat="1" ht="109" customHeight="1" spans="1:23">
      <c r="A11" s="60">
        <v>5</v>
      </c>
      <c r="B11" s="60" t="s">
        <v>64</v>
      </c>
      <c r="C11" s="60" t="s">
        <v>65</v>
      </c>
      <c r="D11" s="60" t="s">
        <v>30</v>
      </c>
      <c r="E11" s="65" t="s">
        <v>66</v>
      </c>
      <c r="F11" s="60" t="s">
        <v>54</v>
      </c>
      <c r="G11" s="60" t="s">
        <v>67</v>
      </c>
      <c r="H11" s="60" t="s">
        <v>68</v>
      </c>
      <c r="I11" s="60" t="s">
        <v>69</v>
      </c>
      <c r="J11" s="60">
        <v>630</v>
      </c>
      <c r="K11" s="83">
        <v>200</v>
      </c>
      <c r="L11" s="83">
        <v>200</v>
      </c>
      <c r="M11" s="83"/>
      <c r="N11" s="87"/>
      <c r="O11" s="87"/>
      <c r="P11" s="87"/>
      <c r="Q11" s="60" t="s">
        <v>70</v>
      </c>
      <c r="R11" s="60" t="s">
        <v>71</v>
      </c>
      <c r="S11" s="60" t="s">
        <v>72</v>
      </c>
      <c r="T11" s="60" t="s">
        <v>73</v>
      </c>
      <c r="U11" s="101" t="s">
        <v>40</v>
      </c>
      <c r="V11" s="60" t="s">
        <v>41</v>
      </c>
      <c r="W11" s="60"/>
    </row>
    <row r="12" s="52" customFormat="1" ht="188" customHeight="1" spans="1:23">
      <c r="A12" s="60">
        <v>6</v>
      </c>
      <c r="B12" s="60" t="s">
        <v>74</v>
      </c>
      <c r="C12" s="60" t="s">
        <v>75</v>
      </c>
      <c r="D12" s="60" t="s">
        <v>30</v>
      </c>
      <c r="E12" s="60" t="s">
        <v>53</v>
      </c>
      <c r="F12" s="60" t="s">
        <v>54</v>
      </c>
      <c r="G12" s="60" t="s">
        <v>76</v>
      </c>
      <c r="H12" s="60" t="s">
        <v>77</v>
      </c>
      <c r="I12" s="60" t="s">
        <v>35</v>
      </c>
      <c r="J12" s="60">
        <v>5</v>
      </c>
      <c r="K12" s="83">
        <v>400</v>
      </c>
      <c r="L12" s="83">
        <v>400</v>
      </c>
      <c r="M12" s="83"/>
      <c r="N12" s="83"/>
      <c r="O12" s="83"/>
      <c r="P12" s="83"/>
      <c r="Q12" s="60" t="s">
        <v>70</v>
      </c>
      <c r="R12" s="60" t="s">
        <v>71</v>
      </c>
      <c r="S12" s="60" t="s">
        <v>78</v>
      </c>
      <c r="T12" s="60" t="s">
        <v>79</v>
      </c>
      <c r="U12" s="101" t="s">
        <v>40</v>
      </c>
      <c r="V12" s="60" t="s">
        <v>41</v>
      </c>
      <c r="W12" s="60"/>
    </row>
    <row r="13" s="51" customFormat="1" ht="182" customHeight="1" spans="1:23">
      <c r="A13" s="60">
        <v>7</v>
      </c>
      <c r="B13" s="60" t="s">
        <v>80</v>
      </c>
      <c r="C13" s="60" t="s">
        <v>81</v>
      </c>
      <c r="D13" s="66" t="s">
        <v>30</v>
      </c>
      <c r="E13" s="60" t="s">
        <v>82</v>
      </c>
      <c r="F13" s="66" t="s">
        <v>54</v>
      </c>
      <c r="G13" s="60" t="s">
        <v>83</v>
      </c>
      <c r="H13" s="60" t="s">
        <v>84</v>
      </c>
      <c r="I13" s="60" t="s">
        <v>35</v>
      </c>
      <c r="J13" s="60">
        <v>1</v>
      </c>
      <c r="K13" s="83">
        <v>390</v>
      </c>
      <c r="L13" s="83">
        <v>70</v>
      </c>
      <c r="M13" s="83">
        <v>210</v>
      </c>
      <c r="O13" s="83"/>
      <c r="P13" s="83">
        <v>110</v>
      </c>
      <c r="Q13" s="66" t="s">
        <v>85</v>
      </c>
      <c r="R13" s="60" t="s">
        <v>86</v>
      </c>
      <c r="S13" s="60" t="s">
        <v>87</v>
      </c>
      <c r="T13" s="60" t="s">
        <v>88</v>
      </c>
      <c r="U13" s="101" t="s">
        <v>40</v>
      </c>
      <c r="V13" s="60" t="s">
        <v>41</v>
      </c>
      <c r="W13" s="60" t="s">
        <v>89</v>
      </c>
    </row>
    <row r="14" s="51" customFormat="1" ht="103" customHeight="1" spans="1:23">
      <c r="A14" s="60">
        <v>8</v>
      </c>
      <c r="B14" s="60" t="s">
        <v>90</v>
      </c>
      <c r="C14" s="60" t="s">
        <v>91</v>
      </c>
      <c r="D14" s="60" t="s">
        <v>30</v>
      </c>
      <c r="E14" s="67" t="s">
        <v>92</v>
      </c>
      <c r="F14" s="60" t="s">
        <v>54</v>
      </c>
      <c r="G14" s="60" t="s">
        <v>93</v>
      </c>
      <c r="H14" s="60" t="s">
        <v>94</v>
      </c>
      <c r="I14" s="60" t="s">
        <v>35</v>
      </c>
      <c r="J14" s="60">
        <v>1</v>
      </c>
      <c r="K14" s="83">
        <v>470</v>
      </c>
      <c r="L14" s="83">
        <v>470</v>
      </c>
      <c r="M14" s="83"/>
      <c r="N14" s="83"/>
      <c r="O14" s="83"/>
      <c r="P14" s="83"/>
      <c r="Q14" s="60" t="s">
        <v>85</v>
      </c>
      <c r="R14" s="60" t="s">
        <v>86</v>
      </c>
      <c r="S14" s="60" t="s">
        <v>95</v>
      </c>
      <c r="T14" s="60" t="s">
        <v>96</v>
      </c>
      <c r="U14" s="101" t="s">
        <v>40</v>
      </c>
      <c r="V14" s="60" t="s">
        <v>41</v>
      </c>
      <c r="W14" s="60"/>
    </row>
    <row r="15" s="51" customFormat="1" ht="95" customHeight="1" spans="1:23">
      <c r="A15" s="60">
        <v>9</v>
      </c>
      <c r="B15" s="60" t="s">
        <v>97</v>
      </c>
      <c r="C15" s="60" t="s">
        <v>98</v>
      </c>
      <c r="D15" s="60" t="s">
        <v>30</v>
      </c>
      <c r="E15" s="67" t="s">
        <v>92</v>
      </c>
      <c r="F15" s="60" t="s">
        <v>54</v>
      </c>
      <c r="G15" s="60" t="s">
        <v>99</v>
      </c>
      <c r="H15" s="60" t="s">
        <v>100</v>
      </c>
      <c r="I15" s="60" t="s">
        <v>101</v>
      </c>
      <c r="J15" s="60">
        <v>1</v>
      </c>
      <c r="K15" s="83">
        <v>100</v>
      </c>
      <c r="L15" s="83">
        <v>100</v>
      </c>
      <c r="M15" s="83"/>
      <c r="N15" s="83"/>
      <c r="O15" s="83"/>
      <c r="P15" s="83"/>
      <c r="Q15" s="60" t="s">
        <v>85</v>
      </c>
      <c r="R15" s="60" t="s">
        <v>86</v>
      </c>
      <c r="S15" s="60" t="s">
        <v>102</v>
      </c>
      <c r="T15" s="60" t="s">
        <v>103</v>
      </c>
      <c r="U15" s="101" t="s">
        <v>40</v>
      </c>
      <c r="V15" s="60" t="s">
        <v>41</v>
      </c>
      <c r="W15" s="60"/>
    </row>
    <row r="16" s="51" customFormat="1" ht="126" customHeight="1" spans="1:23">
      <c r="A16" s="60">
        <v>10</v>
      </c>
      <c r="B16" s="60" t="s">
        <v>104</v>
      </c>
      <c r="C16" s="60" t="s">
        <v>105</v>
      </c>
      <c r="D16" s="60" t="s">
        <v>30</v>
      </c>
      <c r="E16" s="67" t="s">
        <v>92</v>
      </c>
      <c r="F16" s="60" t="s">
        <v>54</v>
      </c>
      <c r="G16" s="60" t="s">
        <v>99</v>
      </c>
      <c r="H16" s="60" t="s">
        <v>106</v>
      </c>
      <c r="I16" s="60" t="s">
        <v>101</v>
      </c>
      <c r="J16" s="60">
        <v>1</v>
      </c>
      <c r="K16" s="83">
        <v>100</v>
      </c>
      <c r="L16" s="83">
        <v>70</v>
      </c>
      <c r="M16" s="83"/>
      <c r="N16" s="83">
        <v>30</v>
      </c>
      <c r="O16" s="83"/>
      <c r="P16" s="83"/>
      <c r="Q16" s="60" t="s">
        <v>85</v>
      </c>
      <c r="R16" s="60" t="s">
        <v>86</v>
      </c>
      <c r="S16" s="60" t="s">
        <v>102</v>
      </c>
      <c r="T16" s="60" t="s">
        <v>103</v>
      </c>
      <c r="U16" s="101" t="s">
        <v>40</v>
      </c>
      <c r="V16" s="60" t="s">
        <v>41</v>
      </c>
      <c r="W16" s="60" t="s">
        <v>89</v>
      </c>
    </row>
    <row r="17" s="51" customFormat="1" ht="161" customHeight="1" spans="1:23">
      <c r="A17" s="60">
        <v>11</v>
      </c>
      <c r="B17" s="60" t="s">
        <v>107</v>
      </c>
      <c r="C17" s="60" t="s">
        <v>108</v>
      </c>
      <c r="D17" s="60" t="s">
        <v>30</v>
      </c>
      <c r="E17" s="67" t="s">
        <v>92</v>
      </c>
      <c r="F17" s="60" t="s">
        <v>54</v>
      </c>
      <c r="G17" s="60" t="s">
        <v>109</v>
      </c>
      <c r="H17" s="60" t="s">
        <v>110</v>
      </c>
      <c r="I17" s="60" t="s">
        <v>48</v>
      </c>
      <c r="J17" s="60">
        <v>1</v>
      </c>
      <c r="K17" s="83">
        <v>235</v>
      </c>
      <c r="L17" s="83">
        <v>235</v>
      </c>
      <c r="M17" s="83"/>
      <c r="N17" s="92"/>
      <c r="O17" s="83"/>
      <c r="P17" s="83"/>
      <c r="Q17" s="60" t="s">
        <v>85</v>
      </c>
      <c r="R17" s="60" t="s">
        <v>86</v>
      </c>
      <c r="S17" s="60" t="s">
        <v>111</v>
      </c>
      <c r="T17" s="60" t="s">
        <v>112</v>
      </c>
      <c r="U17" s="101" t="s">
        <v>40</v>
      </c>
      <c r="V17" s="60" t="s">
        <v>41</v>
      </c>
      <c r="W17" s="60"/>
    </row>
    <row r="18" s="51" customFormat="1" ht="101" customHeight="1" spans="1:23">
      <c r="A18" s="60">
        <v>12</v>
      </c>
      <c r="B18" s="60" t="s">
        <v>113</v>
      </c>
      <c r="C18" s="60" t="s">
        <v>114</v>
      </c>
      <c r="D18" s="60" t="s">
        <v>30</v>
      </c>
      <c r="E18" s="67" t="s">
        <v>92</v>
      </c>
      <c r="F18" s="60" t="s">
        <v>54</v>
      </c>
      <c r="G18" s="60" t="s">
        <v>109</v>
      </c>
      <c r="H18" s="60" t="s">
        <v>115</v>
      </c>
      <c r="I18" s="60" t="s">
        <v>101</v>
      </c>
      <c r="J18" s="60">
        <v>4</v>
      </c>
      <c r="K18" s="83">
        <v>100</v>
      </c>
      <c r="L18" s="83">
        <v>100</v>
      </c>
      <c r="M18" s="83"/>
      <c r="N18" s="83"/>
      <c r="O18" s="83"/>
      <c r="P18" s="83"/>
      <c r="Q18" s="60" t="s">
        <v>85</v>
      </c>
      <c r="R18" s="60" t="s">
        <v>86</v>
      </c>
      <c r="S18" s="60" t="s">
        <v>116</v>
      </c>
      <c r="T18" s="60" t="s">
        <v>117</v>
      </c>
      <c r="U18" s="101" t="s">
        <v>40</v>
      </c>
      <c r="V18" s="60" t="s">
        <v>41</v>
      </c>
      <c r="W18" s="60"/>
    </row>
    <row r="19" s="51" customFormat="1" ht="100" customHeight="1" spans="1:23">
      <c r="A19" s="60">
        <v>13</v>
      </c>
      <c r="B19" s="60" t="s">
        <v>118</v>
      </c>
      <c r="C19" s="60" t="s">
        <v>119</v>
      </c>
      <c r="D19" s="60" t="s">
        <v>30</v>
      </c>
      <c r="E19" s="60" t="s">
        <v>53</v>
      </c>
      <c r="F19" s="60" t="s">
        <v>54</v>
      </c>
      <c r="G19" s="60" t="s">
        <v>93</v>
      </c>
      <c r="H19" s="60" t="s">
        <v>120</v>
      </c>
      <c r="I19" s="60" t="s">
        <v>57</v>
      </c>
      <c r="J19" s="60">
        <v>6</v>
      </c>
      <c r="K19" s="83">
        <v>480</v>
      </c>
      <c r="L19" s="83">
        <v>480</v>
      </c>
      <c r="M19" s="91"/>
      <c r="N19" s="83"/>
      <c r="O19" s="83"/>
      <c r="P19" s="83"/>
      <c r="Q19" s="60" t="s">
        <v>85</v>
      </c>
      <c r="R19" s="60" t="s">
        <v>86</v>
      </c>
      <c r="S19" s="60" t="s">
        <v>58</v>
      </c>
      <c r="T19" s="60" t="s">
        <v>121</v>
      </c>
      <c r="U19" s="101" t="s">
        <v>40</v>
      </c>
      <c r="V19" s="60" t="s">
        <v>41</v>
      </c>
      <c r="W19" s="60"/>
    </row>
    <row r="20" s="51" customFormat="1" ht="142" customHeight="1" spans="1:23">
      <c r="A20" s="60">
        <v>14</v>
      </c>
      <c r="B20" s="60" t="s">
        <v>122</v>
      </c>
      <c r="C20" s="60" t="s">
        <v>123</v>
      </c>
      <c r="D20" s="60" t="s">
        <v>30</v>
      </c>
      <c r="E20" s="60" t="s">
        <v>53</v>
      </c>
      <c r="F20" s="60" t="s">
        <v>54</v>
      </c>
      <c r="G20" s="60" t="s">
        <v>124</v>
      </c>
      <c r="H20" s="60" t="s">
        <v>125</v>
      </c>
      <c r="I20" s="60" t="s">
        <v>57</v>
      </c>
      <c r="J20" s="60">
        <v>3</v>
      </c>
      <c r="K20" s="83">
        <v>240</v>
      </c>
      <c r="L20" s="83">
        <v>240</v>
      </c>
      <c r="M20" s="83"/>
      <c r="N20" s="83"/>
      <c r="O20" s="83"/>
      <c r="P20" s="83"/>
      <c r="Q20" s="60" t="s">
        <v>85</v>
      </c>
      <c r="R20" s="60" t="s">
        <v>86</v>
      </c>
      <c r="S20" s="60" t="s">
        <v>126</v>
      </c>
      <c r="T20" s="60" t="s">
        <v>127</v>
      </c>
      <c r="U20" s="101" t="s">
        <v>40</v>
      </c>
      <c r="V20" s="60" t="s">
        <v>41</v>
      </c>
      <c r="W20" s="60"/>
    </row>
    <row r="21" s="51" customFormat="1" ht="127" customHeight="1" spans="1:23">
      <c r="A21" s="60">
        <v>15</v>
      </c>
      <c r="B21" s="60" t="s">
        <v>128</v>
      </c>
      <c r="C21" s="60" t="s">
        <v>129</v>
      </c>
      <c r="D21" s="60" t="s">
        <v>30</v>
      </c>
      <c r="E21" s="60" t="s">
        <v>53</v>
      </c>
      <c r="F21" s="60" t="s">
        <v>54</v>
      </c>
      <c r="G21" s="60" t="s">
        <v>130</v>
      </c>
      <c r="H21" s="60" t="s">
        <v>131</v>
      </c>
      <c r="I21" s="60" t="s">
        <v>57</v>
      </c>
      <c r="J21" s="60">
        <v>4</v>
      </c>
      <c r="K21" s="83">
        <v>320</v>
      </c>
      <c r="L21" s="83">
        <v>320</v>
      </c>
      <c r="M21" s="83"/>
      <c r="N21" s="83"/>
      <c r="O21" s="83"/>
      <c r="P21" s="83"/>
      <c r="Q21" s="60" t="s">
        <v>85</v>
      </c>
      <c r="R21" s="60" t="s">
        <v>86</v>
      </c>
      <c r="S21" s="60" t="s">
        <v>58</v>
      </c>
      <c r="T21" s="60" t="s">
        <v>132</v>
      </c>
      <c r="U21" s="101" t="s">
        <v>40</v>
      </c>
      <c r="V21" s="60" t="s">
        <v>41</v>
      </c>
      <c r="W21" s="60"/>
    </row>
    <row r="22" s="51" customFormat="1" ht="209" customHeight="1" spans="1:23">
      <c r="A22" s="60">
        <v>16</v>
      </c>
      <c r="B22" s="60" t="s">
        <v>133</v>
      </c>
      <c r="C22" s="60" t="s">
        <v>134</v>
      </c>
      <c r="D22" s="60" t="s">
        <v>30</v>
      </c>
      <c r="E22" s="62" t="s">
        <v>31</v>
      </c>
      <c r="F22" s="60" t="s">
        <v>54</v>
      </c>
      <c r="G22" s="60" t="s">
        <v>130</v>
      </c>
      <c r="H22" s="68" t="s">
        <v>135</v>
      </c>
      <c r="I22" s="60" t="s">
        <v>48</v>
      </c>
      <c r="J22" s="60">
        <v>1</v>
      </c>
      <c r="K22" s="83">
        <v>2000</v>
      </c>
      <c r="L22" s="83">
        <v>1500</v>
      </c>
      <c r="M22" s="83"/>
      <c r="N22" s="83"/>
      <c r="O22" s="83"/>
      <c r="P22" s="83">
        <v>500</v>
      </c>
      <c r="Q22" s="60" t="s">
        <v>85</v>
      </c>
      <c r="R22" s="60" t="s">
        <v>86</v>
      </c>
      <c r="S22" s="68" t="s">
        <v>136</v>
      </c>
      <c r="T22" s="68" t="s">
        <v>137</v>
      </c>
      <c r="U22" s="101" t="s">
        <v>40</v>
      </c>
      <c r="V22" s="60" t="s">
        <v>41</v>
      </c>
      <c r="W22" s="60"/>
    </row>
    <row r="23" s="51" customFormat="1" ht="222" customHeight="1" spans="1:23">
      <c r="A23" s="60">
        <v>17</v>
      </c>
      <c r="B23" s="60" t="s">
        <v>138</v>
      </c>
      <c r="C23" s="60" t="s">
        <v>139</v>
      </c>
      <c r="D23" s="60" t="s">
        <v>30</v>
      </c>
      <c r="E23" s="65" t="s">
        <v>66</v>
      </c>
      <c r="F23" s="60" t="s">
        <v>54</v>
      </c>
      <c r="G23" s="60" t="s">
        <v>140</v>
      </c>
      <c r="H23" s="68" t="s">
        <v>141</v>
      </c>
      <c r="I23" s="60" t="s">
        <v>69</v>
      </c>
      <c r="J23" s="93">
        <v>500</v>
      </c>
      <c r="K23" s="94">
        <v>50</v>
      </c>
      <c r="L23" s="83"/>
      <c r="M23" s="94"/>
      <c r="N23" s="83">
        <v>50</v>
      </c>
      <c r="O23" s="83"/>
      <c r="P23" s="83"/>
      <c r="Q23" s="60" t="s">
        <v>142</v>
      </c>
      <c r="R23" s="60" t="s">
        <v>143</v>
      </c>
      <c r="S23" s="68" t="s">
        <v>144</v>
      </c>
      <c r="T23" s="60" t="s">
        <v>144</v>
      </c>
      <c r="U23" s="101" t="s">
        <v>40</v>
      </c>
      <c r="V23" s="60" t="s">
        <v>41</v>
      </c>
      <c r="W23" s="60"/>
    </row>
    <row r="24" s="51" customFormat="1" ht="221" customHeight="1" spans="1:23">
      <c r="A24" s="60">
        <v>18</v>
      </c>
      <c r="B24" s="60" t="s">
        <v>145</v>
      </c>
      <c r="C24" s="61" t="s">
        <v>146</v>
      </c>
      <c r="D24" s="60" t="s">
        <v>30</v>
      </c>
      <c r="E24" s="62" t="s">
        <v>31</v>
      </c>
      <c r="F24" s="60" t="s">
        <v>54</v>
      </c>
      <c r="G24" s="61" t="s">
        <v>147</v>
      </c>
      <c r="H24" s="69" t="s">
        <v>148</v>
      </c>
      <c r="I24" s="60" t="s">
        <v>35</v>
      </c>
      <c r="J24" s="61">
        <v>1</v>
      </c>
      <c r="K24" s="90">
        <v>350</v>
      </c>
      <c r="L24" s="90">
        <v>37</v>
      </c>
      <c r="M24" s="92"/>
      <c r="N24" s="83"/>
      <c r="O24" s="83"/>
      <c r="P24" s="83">
        <v>313</v>
      </c>
      <c r="Q24" s="60" t="s">
        <v>142</v>
      </c>
      <c r="R24" s="61" t="s">
        <v>143</v>
      </c>
      <c r="S24" s="61" t="s">
        <v>149</v>
      </c>
      <c r="T24" s="61" t="s">
        <v>149</v>
      </c>
      <c r="U24" s="101" t="s">
        <v>40</v>
      </c>
      <c r="V24" s="60" t="s">
        <v>41</v>
      </c>
      <c r="W24" s="60"/>
    </row>
    <row r="25" s="51" customFormat="1" ht="183" customHeight="1" spans="1:23">
      <c r="A25" s="60">
        <v>19</v>
      </c>
      <c r="B25" s="60" t="s">
        <v>150</v>
      </c>
      <c r="C25" s="61" t="s">
        <v>151</v>
      </c>
      <c r="D25" s="60" t="s">
        <v>30</v>
      </c>
      <c r="E25" s="67" t="s">
        <v>82</v>
      </c>
      <c r="F25" s="60" t="s">
        <v>54</v>
      </c>
      <c r="G25" s="61" t="s">
        <v>152</v>
      </c>
      <c r="H25" s="69" t="s">
        <v>153</v>
      </c>
      <c r="I25" s="61" t="s">
        <v>35</v>
      </c>
      <c r="J25" s="61">
        <v>1</v>
      </c>
      <c r="K25" s="90">
        <v>905</v>
      </c>
      <c r="L25" s="90">
        <v>905</v>
      </c>
      <c r="M25" s="90"/>
      <c r="N25" s="90"/>
      <c r="O25" s="90"/>
      <c r="P25" s="90"/>
      <c r="Q25" s="61" t="s">
        <v>142</v>
      </c>
      <c r="R25" s="61" t="s">
        <v>154</v>
      </c>
      <c r="S25" s="69" t="s">
        <v>155</v>
      </c>
      <c r="T25" s="69" t="s">
        <v>156</v>
      </c>
      <c r="U25" s="101" t="s">
        <v>40</v>
      </c>
      <c r="V25" s="60" t="s">
        <v>41</v>
      </c>
      <c r="W25" s="60"/>
    </row>
    <row r="26" s="51" customFormat="1" ht="183" customHeight="1" spans="1:23">
      <c r="A26" s="60">
        <v>20</v>
      </c>
      <c r="B26" s="60" t="s">
        <v>157</v>
      </c>
      <c r="C26" s="61" t="s">
        <v>158</v>
      </c>
      <c r="D26" s="60" t="s">
        <v>30</v>
      </c>
      <c r="E26" s="70" t="s">
        <v>159</v>
      </c>
      <c r="F26" s="60" t="s">
        <v>54</v>
      </c>
      <c r="G26" s="61" t="s">
        <v>142</v>
      </c>
      <c r="H26" s="69" t="s">
        <v>160</v>
      </c>
      <c r="I26" s="61" t="s">
        <v>35</v>
      </c>
      <c r="J26" s="61">
        <v>30</v>
      </c>
      <c r="K26" s="90">
        <v>400</v>
      </c>
      <c r="L26" s="90">
        <v>400</v>
      </c>
      <c r="M26" s="90"/>
      <c r="N26" s="90"/>
      <c r="O26" s="90"/>
      <c r="P26" s="90"/>
      <c r="Q26" s="61" t="s">
        <v>142</v>
      </c>
      <c r="R26" s="61" t="s">
        <v>154</v>
      </c>
      <c r="S26" s="69" t="s">
        <v>161</v>
      </c>
      <c r="T26" s="69" t="s">
        <v>162</v>
      </c>
      <c r="U26" s="101" t="s">
        <v>40</v>
      </c>
      <c r="V26" s="60" t="s">
        <v>41</v>
      </c>
      <c r="W26" s="60"/>
    </row>
    <row r="27" s="51" customFormat="1" ht="235" customHeight="1" spans="1:23">
      <c r="A27" s="60">
        <v>21</v>
      </c>
      <c r="B27" s="60" t="s">
        <v>163</v>
      </c>
      <c r="C27" s="61" t="s">
        <v>164</v>
      </c>
      <c r="D27" s="60" t="s">
        <v>30</v>
      </c>
      <c r="E27" s="65" t="s">
        <v>66</v>
      </c>
      <c r="F27" s="60" t="s">
        <v>54</v>
      </c>
      <c r="G27" s="61" t="s">
        <v>165</v>
      </c>
      <c r="H27" s="69" t="s">
        <v>166</v>
      </c>
      <c r="I27" s="60" t="s">
        <v>167</v>
      </c>
      <c r="J27" s="61">
        <v>200</v>
      </c>
      <c r="K27" s="90">
        <v>50</v>
      </c>
      <c r="L27" s="83"/>
      <c r="M27" s="83"/>
      <c r="N27" s="83"/>
      <c r="O27" s="83"/>
      <c r="P27" s="90">
        <v>50</v>
      </c>
      <c r="Q27" s="60" t="s">
        <v>142</v>
      </c>
      <c r="R27" s="61" t="s">
        <v>143</v>
      </c>
      <c r="S27" s="72" t="s">
        <v>168</v>
      </c>
      <c r="T27" s="71" t="s">
        <v>168</v>
      </c>
      <c r="U27" s="101" t="s">
        <v>40</v>
      </c>
      <c r="V27" s="60" t="s">
        <v>41</v>
      </c>
      <c r="W27" s="60"/>
    </row>
    <row r="28" s="51" customFormat="1" ht="189" customHeight="1" spans="1:23">
      <c r="A28" s="60">
        <v>22</v>
      </c>
      <c r="B28" s="60" t="s">
        <v>169</v>
      </c>
      <c r="C28" s="61" t="s">
        <v>170</v>
      </c>
      <c r="D28" s="60" t="s">
        <v>30</v>
      </c>
      <c r="E28" s="60" t="s">
        <v>53</v>
      </c>
      <c r="F28" s="60" t="s">
        <v>54</v>
      </c>
      <c r="G28" s="61" t="s">
        <v>171</v>
      </c>
      <c r="H28" s="69" t="s">
        <v>172</v>
      </c>
      <c r="I28" s="60" t="s">
        <v>57</v>
      </c>
      <c r="J28" s="61">
        <v>2</v>
      </c>
      <c r="K28" s="90">
        <v>160</v>
      </c>
      <c r="L28" s="90">
        <v>160</v>
      </c>
      <c r="M28" s="83"/>
      <c r="N28" s="83"/>
      <c r="O28" s="83"/>
      <c r="P28" s="83"/>
      <c r="Q28" s="61" t="s">
        <v>142</v>
      </c>
      <c r="R28" s="61" t="s">
        <v>143</v>
      </c>
      <c r="S28" s="61" t="s">
        <v>173</v>
      </c>
      <c r="T28" s="61" t="s">
        <v>173</v>
      </c>
      <c r="U28" s="101" t="s">
        <v>40</v>
      </c>
      <c r="V28" s="60" t="s">
        <v>41</v>
      </c>
      <c r="W28" s="60"/>
    </row>
    <row r="29" s="51" customFormat="1" ht="101" customHeight="1" spans="1:23">
      <c r="A29" s="60">
        <v>23</v>
      </c>
      <c r="B29" s="60" t="s">
        <v>174</v>
      </c>
      <c r="C29" s="61" t="s">
        <v>175</v>
      </c>
      <c r="D29" s="60" t="s">
        <v>30</v>
      </c>
      <c r="E29" s="60" t="s">
        <v>53</v>
      </c>
      <c r="F29" s="60" t="s">
        <v>54</v>
      </c>
      <c r="G29" s="61" t="s">
        <v>176</v>
      </c>
      <c r="H29" s="61" t="s">
        <v>177</v>
      </c>
      <c r="I29" s="60" t="s">
        <v>57</v>
      </c>
      <c r="J29" s="90">
        <v>1</v>
      </c>
      <c r="K29" s="90">
        <v>80</v>
      </c>
      <c r="L29" s="90">
        <v>80</v>
      </c>
      <c r="M29" s="95"/>
      <c r="N29" s="95"/>
      <c r="O29" s="83"/>
      <c r="P29" s="83"/>
      <c r="Q29" s="61" t="s">
        <v>142</v>
      </c>
      <c r="R29" s="61" t="s">
        <v>143</v>
      </c>
      <c r="S29" s="69" t="s">
        <v>178</v>
      </c>
      <c r="T29" s="61" t="s">
        <v>178</v>
      </c>
      <c r="U29" s="101" t="s">
        <v>40</v>
      </c>
      <c r="V29" s="60" t="s">
        <v>41</v>
      </c>
      <c r="W29" s="60"/>
    </row>
    <row r="30" s="51" customFormat="1" ht="101" customHeight="1" spans="1:23">
      <c r="A30" s="60">
        <v>24</v>
      </c>
      <c r="B30" s="60" t="s">
        <v>179</v>
      </c>
      <c r="C30" s="61" t="s">
        <v>180</v>
      </c>
      <c r="D30" s="60" t="s">
        <v>30</v>
      </c>
      <c r="E30" s="60" t="s">
        <v>53</v>
      </c>
      <c r="F30" s="60" t="s">
        <v>54</v>
      </c>
      <c r="G30" s="71" t="s">
        <v>181</v>
      </c>
      <c r="H30" s="72" t="s">
        <v>182</v>
      </c>
      <c r="I30" s="60" t="s">
        <v>57</v>
      </c>
      <c r="J30" s="96">
        <v>1.5</v>
      </c>
      <c r="K30" s="97">
        <v>120</v>
      </c>
      <c r="L30" s="97">
        <v>120</v>
      </c>
      <c r="M30" s="90"/>
      <c r="N30" s="90"/>
      <c r="O30" s="90"/>
      <c r="P30" s="90"/>
      <c r="Q30" s="61" t="s">
        <v>142</v>
      </c>
      <c r="R30" s="61" t="s">
        <v>143</v>
      </c>
      <c r="S30" s="72" t="s">
        <v>183</v>
      </c>
      <c r="T30" s="71" t="s">
        <v>183</v>
      </c>
      <c r="U30" s="101" t="s">
        <v>40</v>
      </c>
      <c r="V30" s="60" t="s">
        <v>41</v>
      </c>
      <c r="W30" s="60"/>
    </row>
    <row r="31" s="51" customFormat="1" ht="117" customHeight="1" spans="1:23">
      <c r="A31" s="60">
        <v>25</v>
      </c>
      <c r="B31" s="60" t="s">
        <v>184</v>
      </c>
      <c r="C31" s="71" t="s">
        <v>185</v>
      </c>
      <c r="D31" s="60" t="s">
        <v>30</v>
      </c>
      <c r="E31" s="60" t="s">
        <v>53</v>
      </c>
      <c r="F31" s="60" t="s">
        <v>54</v>
      </c>
      <c r="G31" s="73" t="s">
        <v>140</v>
      </c>
      <c r="H31" s="72" t="s">
        <v>186</v>
      </c>
      <c r="I31" s="60" t="s">
        <v>57</v>
      </c>
      <c r="J31" s="96">
        <v>2</v>
      </c>
      <c r="K31" s="97">
        <v>160</v>
      </c>
      <c r="L31" s="97">
        <v>160</v>
      </c>
      <c r="M31" s="90"/>
      <c r="N31" s="90"/>
      <c r="O31" s="90"/>
      <c r="P31" s="90"/>
      <c r="Q31" s="61" t="s">
        <v>142</v>
      </c>
      <c r="R31" s="61" t="s">
        <v>143</v>
      </c>
      <c r="S31" s="102" t="s">
        <v>187</v>
      </c>
      <c r="T31" s="103" t="s">
        <v>187</v>
      </c>
      <c r="U31" s="101" t="s">
        <v>40</v>
      </c>
      <c r="V31" s="60" t="s">
        <v>41</v>
      </c>
      <c r="W31" s="60"/>
    </row>
    <row r="32" s="51" customFormat="1" ht="117" customHeight="1" spans="1:23">
      <c r="A32" s="60">
        <v>26</v>
      </c>
      <c r="B32" s="60" t="s">
        <v>188</v>
      </c>
      <c r="C32" s="61" t="s">
        <v>189</v>
      </c>
      <c r="D32" s="60" t="s">
        <v>30</v>
      </c>
      <c r="E32" s="60" t="s">
        <v>53</v>
      </c>
      <c r="F32" s="60" t="s">
        <v>54</v>
      </c>
      <c r="G32" s="61" t="s">
        <v>190</v>
      </c>
      <c r="H32" s="69" t="s">
        <v>191</v>
      </c>
      <c r="I32" s="60" t="s">
        <v>57</v>
      </c>
      <c r="J32" s="61">
        <v>1.6</v>
      </c>
      <c r="K32" s="90">
        <v>128</v>
      </c>
      <c r="L32" s="90">
        <v>128</v>
      </c>
      <c r="M32" s="90"/>
      <c r="N32" s="90"/>
      <c r="O32" s="90"/>
      <c r="P32" s="90"/>
      <c r="Q32" s="61" t="s">
        <v>192</v>
      </c>
      <c r="R32" s="61" t="s">
        <v>193</v>
      </c>
      <c r="S32" s="61" t="s">
        <v>194</v>
      </c>
      <c r="T32" s="61" t="s">
        <v>195</v>
      </c>
      <c r="U32" s="101" t="s">
        <v>40</v>
      </c>
      <c r="V32" s="60" t="s">
        <v>41</v>
      </c>
      <c r="W32" s="60"/>
    </row>
    <row r="33" s="51" customFormat="1" ht="125" customHeight="1" spans="1:23">
      <c r="A33" s="60">
        <v>27</v>
      </c>
      <c r="B33" s="60" t="s">
        <v>196</v>
      </c>
      <c r="C33" s="60" t="s">
        <v>197</v>
      </c>
      <c r="D33" s="60" t="s">
        <v>30</v>
      </c>
      <c r="E33" s="74" t="s">
        <v>66</v>
      </c>
      <c r="F33" s="60" t="s">
        <v>54</v>
      </c>
      <c r="G33" s="60" t="s">
        <v>198</v>
      </c>
      <c r="H33" s="68" t="s">
        <v>199</v>
      </c>
      <c r="I33" s="60" t="s">
        <v>167</v>
      </c>
      <c r="J33" s="61">
        <v>1000</v>
      </c>
      <c r="K33" s="90">
        <v>100</v>
      </c>
      <c r="L33" s="90">
        <v>100</v>
      </c>
      <c r="M33" s="90"/>
      <c r="N33" s="90"/>
      <c r="O33" s="90"/>
      <c r="P33" s="90"/>
      <c r="Q33" s="61" t="s">
        <v>192</v>
      </c>
      <c r="R33" s="60" t="s">
        <v>200</v>
      </c>
      <c r="S33" s="60" t="s">
        <v>201</v>
      </c>
      <c r="T33" s="60" t="s">
        <v>202</v>
      </c>
      <c r="U33" s="101" t="s">
        <v>40</v>
      </c>
      <c r="V33" s="60" t="s">
        <v>41</v>
      </c>
      <c r="W33" s="60"/>
    </row>
    <row r="34" s="51" customFormat="1" ht="131" customHeight="1" spans="1:23">
      <c r="A34" s="60">
        <v>28</v>
      </c>
      <c r="B34" s="60" t="s">
        <v>203</v>
      </c>
      <c r="C34" s="61" t="s">
        <v>204</v>
      </c>
      <c r="D34" s="60" t="s">
        <v>30</v>
      </c>
      <c r="E34" s="75" t="s">
        <v>82</v>
      </c>
      <c r="F34" s="60" t="s">
        <v>54</v>
      </c>
      <c r="G34" s="61" t="s">
        <v>205</v>
      </c>
      <c r="H34" s="69" t="s">
        <v>206</v>
      </c>
      <c r="I34" s="60" t="s">
        <v>35</v>
      </c>
      <c r="J34" s="61">
        <v>2</v>
      </c>
      <c r="K34" s="83">
        <v>800</v>
      </c>
      <c r="L34" s="83">
        <v>800</v>
      </c>
      <c r="M34" s="90"/>
      <c r="N34" s="83"/>
      <c r="O34" s="83"/>
      <c r="P34" s="83"/>
      <c r="Q34" s="60" t="s">
        <v>192</v>
      </c>
      <c r="R34" s="61" t="s">
        <v>207</v>
      </c>
      <c r="S34" s="61" t="s">
        <v>208</v>
      </c>
      <c r="T34" s="61" t="s">
        <v>209</v>
      </c>
      <c r="U34" s="101" t="s">
        <v>40</v>
      </c>
      <c r="V34" s="60" t="s">
        <v>41</v>
      </c>
      <c r="W34" s="60"/>
    </row>
    <row r="35" s="51" customFormat="1" ht="125" customHeight="1" spans="1:23">
      <c r="A35" s="60">
        <v>29</v>
      </c>
      <c r="B35" s="60" t="s">
        <v>210</v>
      </c>
      <c r="C35" s="61" t="s">
        <v>211</v>
      </c>
      <c r="D35" s="60" t="s">
        <v>30</v>
      </c>
      <c r="E35" s="60" t="s">
        <v>53</v>
      </c>
      <c r="F35" s="60" t="s">
        <v>54</v>
      </c>
      <c r="G35" s="61" t="s">
        <v>212</v>
      </c>
      <c r="H35" s="69" t="s">
        <v>213</v>
      </c>
      <c r="I35" s="60" t="s">
        <v>35</v>
      </c>
      <c r="J35" s="61">
        <v>8</v>
      </c>
      <c r="K35" s="90">
        <v>600</v>
      </c>
      <c r="L35" s="90">
        <v>600</v>
      </c>
      <c r="M35" s="90"/>
      <c r="N35" s="90"/>
      <c r="O35" s="90"/>
      <c r="P35" s="90"/>
      <c r="Q35" s="61" t="s">
        <v>192</v>
      </c>
      <c r="R35" s="61" t="s">
        <v>193</v>
      </c>
      <c r="S35" s="61" t="s">
        <v>214</v>
      </c>
      <c r="T35" s="61" t="s">
        <v>215</v>
      </c>
      <c r="U35" s="101" t="s">
        <v>40</v>
      </c>
      <c r="V35" s="60" t="s">
        <v>41</v>
      </c>
      <c r="W35" s="60"/>
    </row>
    <row r="36" s="51" customFormat="1" ht="186" customHeight="1" spans="1:23">
      <c r="A36" s="60">
        <v>30</v>
      </c>
      <c r="B36" s="60" t="s">
        <v>216</v>
      </c>
      <c r="C36" s="61" t="s">
        <v>217</v>
      </c>
      <c r="D36" s="60" t="s">
        <v>30</v>
      </c>
      <c r="E36" s="60" t="s">
        <v>53</v>
      </c>
      <c r="F36" s="60" t="s">
        <v>54</v>
      </c>
      <c r="G36" s="61" t="s">
        <v>218</v>
      </c>
      <c r="H36" s="69" t="s">
        <v>219</v>
      </c>
      <c r="I36" s="60" t="s">
        <v>35</v>
      </c>
      <c r="J36" s="61">
        <v>2</v>
      </c>
      <c r="K36" s="90">
        <v>150</v>
      </c>
      <c r="L36" s="90">
        <v>150</v>
      </c>
      <c r="M36" s="90"/>
      <c r="N36" s="90"/>
      <c r="O36" s="90"/>
      <c r="P36" s="92"/>
      <c r="Q36" s="61" t="s">
        <v>192</v>
      </c>
      <c r="R36" s="61" t="s">
        <v>193</v>
      </c>
      <c r="S36" s="61" t="s">
        <v>214</v>
      </c>
      <c r="T36" s="61" t="s">
        <v>220</v>
      </c>
      <c r="U36" s="101" t="s">
        <v>40</v>
      </c>
      <c r="V36" s="60" t="s">
        <v>41</v>
      </c>
      <c r="W36" s="60"/>
    </row>
    <row r="37" s="51" customFormat="1" ht="161" customHeight="1" spans="1:23">
      <c r="A37" s="60">
        <v>31</v>
      </c>
      <c r="B37" s="60" t="s">
        <v>221</v>
      </c>
      <c r="C37" s="61" t="s">
        <v>222</v>
      </c>
      <c r="D37" s="60" t="s">
        <v>30</v>
      </c>
      <c r="E37" s="60" t="s">
        <v>53</v>
      </c>
      <c r="F37" s="60" t="s">
        <v>54</v>
      </c>
      <c r="G37" s="61" t="s">
        <v>223</v>
      </c>
      <c r="H37" s="69" t="s">
        <v>224</v>
      </c>
      <c r="I37" s="60" t="s">
        <v>35</v>
      </c>
      <c r="J37" s="61">
        <v>4</v>
      </c>
      <c r="K37" s="90">
        <v>300</v>
      </c>
      <c r="L37" s="90">
        <v>300</v>
      </c>
      <c r="M37" s="90"/>
      <c r="N37" s="90"/>
      <c r="O37" s="90"/>
      <c r="P37" s="90"/>
      <c r="Q37" s="61" t="s">
        <v>192</v>
      </c>
      <c r="R37" s="61" t="s">
        <v>193</v>
      </c>
      <c r="S37" s="61" t="s">
        <v>214</v>
      </c>
      <c r="T37" s="61" t="s">
        <v>215</v>
      </c>
      <c r="U37" s="101" t="s">
        <v>40</v>
      </c>
      <c r="V37" s="60" t="s">
        <v>41</v>
      </c>
      <c r="W37" s="60"/>
    </row>
    <row r="38" s="51" customFormat="1" ht="165" customHeight="1" spans="1:23">
      <c r="A38" s="60">
        <v>32</v>
      </c>
      <c r="B38" s="60" t="s">
        <v>225</v>
      </c>
      <c r="C38" s="61" t="s">
        <v>226</v>
      </c>
      <c r="D38" s="60" t="s">
        <v>30</v>
      </c>
      <c r="E38" s="67" t="s">
        <v>227</v>
      </c>
      <c r="F38" s="60" t="s">
        <v>54</v>
      </c>
      <c r="G38" s="61" t="s">
        <v>212</v>
      </c>
      <c r="H38" s="69" t="s">
        <v>228</v>
      </c>
      <c r="I38" s="60" t="s">
        <v>229</v>
      </c>
      <c r="J38" s="61">
        <v>1</v>
      </c>
      <c r="K38" s="90">
        <v>80</v>
      </c>
      <c r="L38" s="83">
        <v>80</v>
      </c>
      <c r="M38" s="83"/>
      <c r="N38" s="83"/>
      <c r="O38" s="83"/>
      <c r="P38" s="90"/>
      <c r="Q38" s="60" t="s">
        <v>192</v>
      </c>
      <c r="R38" s="61" t="s">
        <v>193</v>
      </c>
      <c r="S38" s="61" t="s">
        <v>230</v>
      </c>
      <c r="T38" s="61" t="s">
        <v>231</v>
      </c>
      <c r="U38" s="101" t="s">
        <v>40</v>
      </c>
      <c r="V38" s="60" t="s">
        <v>41</v>
      </c>
      <c r="W38" s="60"/>
    </row>
    <row r="39" s="51" customFormat="1" ht="125" customHeight="1" spans="1:23">
      <c r="A39" s="60">
        <v>33</v>
      </c>
      <c r="B39" s="60" t="s">
        <v>232</v>
      </c>
      <c r="C39" s="76" t="s">
        <v>233</v>
      </c>
      <c r="D39" s="60" t="s">
        <v>30</v>
      </c>
      <c r="E39" s="60" t="s">
        <v>53</v>
      </c>
      <c r="F39" s="60" t="s">
        <v>54</v>
      </c>
      <c r="G39" s="61" t="s">
        <v>234</v>
      </c>
      <c r="H39" s="77" t="s">
        <v>235</v>
      </c>
      <c r="I39" s="61" t="s">
        <v>57</v>
      </c>
      <c r="J39" s="61">
        <v>1.8</v>
      </c>
      <c r="K39" s="90">
        <v>144</v>
      </c>
      <c r="L39" s="90">
        <v>144</v>
      </c>
      <c r="M39" s="90"/>
      <c r="N39" s="90"/>
      <c r="O39" s="90"/>
      <c r="P39" s="90"/>
      <c r="Q39" s="61" t="s">
        <v>236</v>
      </c>
      <c r="R39" s="61" t="s">
        <v>237</v>
      </c>
      <c r="S39" s="76" t="s">
        <v>238</v>
      </c>
      <c r="T39" s="76" t="s">
        <v>239</v>
      </c>
      <c r="U39" s="101" t="s">
        <v>40</v>
      </c>
      <c r="V39" s="60" t="s">
        <v>41</v>
      </c>
      <c r="W39" s="60"/>
    </row>
    <row r="40" s="51" customFormat="1" ht="141" customHeight="1" spans="1:23">
      <c r="A40" s="60">
        <v>34</v>
      </c>
      <c r="B40" s="60" t="s">
        <v>240</v>
      </c>
      <c r="C40" s="76" t="s">
        <v>241</v>
      </c>
      <c r="D40" s="60" t="s">
        <v>30</v>
      </c>
      <c r="E40" s="60" t="s">
        <v>53</v>
      </c>
      <c r="F40" s="60" t="s">
        <v>54</v>
      </c>
      <c r="G40" s="61" t="s">
        <v>234</v>
      </c>
      <c r="H40" s="77" t="s">
        <v>242</v>
      </c>
      <c r="I40" s="61" t="s">
        <v>57</v>
      </c>
      <c r="J40" s="61">
        <v>3</v>
      </c>
      <c r="K40" s="90">
        <v>240</v>
      </c>
      <c r="L40" s="90">
        <v>240</v>
      </c>
      <c r="M40" s="90"/>
      <c r="N40" s="90"/>
      <c r="O40" s="90"/>
      <c r="P40" s="90"/>
      <c r="Q40" s="61" t="s">
        <v>236</v>
      </c>
      <c r="R40" s="61" t="s">
        <v>237</v>
      </c>
      <c r="S40" s="76" t="s">
        <v>238</v>
      </c>
      <c r="T40" s="76" t="s">
        <v>243</v>
      </c>
      <c r="U40" s="101" t="s">
        <v>40</v>
      </c>
      <c r="V40" s="60" t="s">
        <v>41</v>
      </c>
      <c r="W40" s="60"/>
    </row>
    <row r="41" s="51" customFormat="1" ht="125" customHeight="1" spans="1:23">
      <c r="A41" s="60">
        <v>35</v>
      </c>
      <c r="B41" s="60" t="s">
        <v>244</v>
      </c>
      <c r="C41" s="76" t="s">
        <v>245</v>
      </c>
      <c r="D41" s="60" t="s">
        <v>30</v>
      </c>
      <c r="E41" s="60" t="s">
        <v>53</v>
      </c>
      <c r="F41" s="60" t="s">
        <v>54</v>
      </c>
      <c r="G41" s="61" t="s">
        <v>246</v>
      </c>
      <c r="H41" s="78" t="s">
        <v>247</v>
      </c>
      <c r="I41" s="60" t="s">
        <v>57</v>
      </c>
      <c r="J41" s="60">
        <v>1.4</v>
      </c>
      <c r="K41" s="83">
        <v>112</v>
      </c>
      <c r="L41" s="83">
        <v>112</v>
      </c>
      <c r="M41" s="90"/>
      <c r="N41" s="90"/>
      <c r="O41" s="90"/>
      <c r="P41" s="90"/>
      <c r="Q41" s="61" t="s">
        <v>236</v>
      </c>
      <c r="R41" s="61" t="s">
        <v>237</v>
      </c>
      <c r="S41" s="76" t="s">
        <v>248</v>
      </c>
      <c r="T41" s="76" t="s">
        <v>249</v>
      </c>
      <c r="U41" s="101" t="s">
        <v>40</v>
      </c>
      <c r="V41" s="60" t="s">
        <v>41</v>
      </c>
      <c r="W41" s="60"/>
    </row>
    <row r="42" s="51" customFormat="1" ht="125" customHeight="1" spans="1:23">
      <c r="A42" s="60">
        <v>36</v>
      </c>
      <c r="B42" s="60" t="s">
        <v>250</v>
      </c>
      <c r="C42" s="61" t="s">
        <v>251</v>
      </c>
      <c r="D42" s="60" t="s">
        <v>30</v>
      </c>
      <c r="E42" s="60" t="s">
        <v>53</v>
      </c>
      <c r="F42" s="60" t="s">
        <v>54</v>
      </c>
      <c r="G42" s="61" t="s">
        <v>252</v>
      </c>
      <c r="H42" s="61" t="s">
        <v>253</v>
      </c>
      <c r="I42" s="60" t="s">
        <v>57</v>
      </c>
      <c r="J42" s="61">
        <v>1</v>
      </c>
      <c r="K42" s="90">
        <v>80</v>
      </c>
      <c r="L42" s="90">
        <v>80</v>
      </c>
      <c r="M42" s="90"/>
      <c r="N42" s="90"/>
      <c r="O42" s="90"/>
      <c r="P42" s="90"/>
      <c r="Q42" s="61" t="s">
        <v>254</v>
      </c>
      <c r="R42" s="61" t="s">
        <v>255</v>
      </c>
      <c r="S42" s="61" t="s">
        <v>256</v>
      </c>
      <c r="T42" s="61" t="s">
        <v>257</v>
      </c>
      <c r="U42" s="101" t="s">
        <v>40</v>
      </c>
      <c r="V42" s="60" t="s">
        <v>41</v>
      </c>
      <c r="W42" s="60"/>
    </row>
    <row r="43" s="51" customFormat="1" ht="125" customHeight="1" spans="1:23">
      <c r="A43" s="60">
        <v>37</v>
      </c>
      <c r="B43" s="60" t="s">
        <v>258</v>
      </c>
      <c r="C43" s="61" t="s">
        <v>259</v>
      </c>
      <c r="D43" s="60" t="s">
        <v>30</v>
      </c>
      <c r="E43" s="60" t="s">
        <v>53</v>
      </c>
      <c r="F43" s="60" t="s">
        <v>54</v>
      </c>
      <c r="G43" s="61" t="s">
        <v>260</v>
      </c>
      <c r="H43" s="61" t="s">
        <v>261</v>
      </c>
      <c r="I43" s="60" t="s">
        <v>57</v>
      </c>
      <c r="J43" s="61">
        <v>1.5</v>
      </c>
      <c r="K43" s="90">
        <v>120</v>
      </c>
      <c r="L43" s="90">
        <v>120</v>
      </c>
      <c r="M43" s="90"/>
      <c r="N43" s="90"/>
      <c r="O43" s="90"/>
      <c r="P43" s="90"/>
      <c r="Q43" s="61" t="s">
        <v>254</v>
      </c>
      <c r="R43" s="61" t="s">
        <v>255</v>
      </c>
      <c r="S43" s="61" t="s">
        <v>262</v>
      </c>
      <c r="T43" s="61" t="s">
        <v>263</v>
      </c>
      <c r="U43" s="101" t="s">
        <v>40</v>
      </c>
      <c r="V43" s="60" t="s">
        <v>41</v>
      </c>
      <c r="W43" s="60"/>
    </row>
    <row r="44" s="51" customFormat="1" ht="125" customHeight="1" spans="1:23">
      <c r="A44" s="60">
        <v>38</v>
      </c>
      <c r="B44" s="60" t="s">
        <v>264</v>
      </c>
      <c r="C44" s="61" t="s">
        <v>265</v>
      </c>
      <c r="D44" s="60" t="s">
        <v>30</v>
      </c>
      <c r="E44" s="60" t="s">
        <v>53</v>
      </c>
      <c r="F44" s="60" t="s">
        <v>54</v>
      </c>
      <c r="G44" s="61" t="s">
        <v>266</v>
      </c>
      <c r="H44" s="61" t="s">
        <v>267</v>
      </c>
      <c r="I44" s="60" t="s">
        <v>57</v>
      </c>
      <c r="J44" s="61">
        <v>0.7</v>
      </c>
      <c r="K44" s="90">
        <v>56</v>
      </c>
      <c r="L44" s="90">
        <v>56</v>
      </c>
      <c r="M44" s="90"/>
      <c r="N44" s="90"/>
      <c r="O44" s="90"/>
      <c r="P44" s="90"/>
      <c r="Q44" s="61" t="s">
        <v>254</v>
      </c>
      <c r="R44" s="61" t="s">
        <v>255</v>
      </c>
      <c r="S44" s="61" t="s">
        <v>268</v>
      </c>
      <c r="T44" s="61" t="s">
        <v>269</v>
      </c>
      <c r="U44" s="101" t="s">
        <v>40</v>
      </c>
      <c r="V44" s="60" t="s">
        <v>41</v>
      </c>
      <c r="W44" s="60"/>
    </row>
    <row r="45" s="51" customFormat="1" ht="125" customHeight="1" spans="1:23">
      <c r="A45" s="60">
        <v>39</v>
      </c>
      <c r="B45" s="60" t="s">
        <v>270</v>
      </c>
      <c r="C45" s="61" t="s">
        <v>271</v>
      </c>
      <c r="D45" s="60" t="s">
        <v>30</v>
      </c>
      <c r="E45" s="60" t="s">
        <v>53</v>
      </c>
      <c r="F45" s="60" t="s">
        <v>54</v>
      </c>
      <c r="G45" s="61" t="s">
        <v>266</v>
      </c>
      <c r="H45" s="61" t="s">
        <v>272</v>
      </c>
      <c r="I45" s="60" t="s">
        <v>57</v>
      </c>
      <c r="J45" s="61">
        <v>2</v>
      </c>
      <c r="K45" s="90">
        <v>160</v>
      </c>
      <c r="L45" s="90">
        <v>160</v>
      </c>
      <c r="M45" s="90"/>
      <c r="N45" s="90"/>
      <c r="O45" s="90"/>
      <c r="P45" s="90"/>
      <c r="Q45" s="61" t="s">
        <v>254</v>
      </c>
      <c r="R45" s="61" t="s">
        <v>255</v>
      </c>
      <c r="S45" s="61" t="s">
        <v>268</v>
      </c>
      <c r="T45" s="61" t="s">
        <v>273</v>
      </c>
      <c r="U45" s="101" t="s">
        <v>40</v>
      </c>
      <c r="V45" s="60" t="s">
        <v>41</v>
      </c>
      <c r="W45" s="60"/>
    </row>
    <row r="46" s="51" customFormat="1" ht="125" customHeight="1" spans="1:23">
      <c r="A46" s="60">
        <v>40</v>
      </c>
      <c r="B46" s="60" t="s">
        <v>274</v>
      </c>
      <c r="C46" s="61" t="s">
        <v>275</v>
      </c>
      <c r="D46" s="60" t="s">
        <v>30</v>
      </c>
      <c r="E46" s="60" t="s">
        <v>53</v>
      </c>
      <c r="F46" s="60" t="s">
        <v>54</v>
      </c>
      <c r="G46" s="61" t="s">
        <v>252</v>
      </c>
      <c r="H46" s="61" t="s">
        <v>276</v>
      </c>
      <c r="I46" s="60" t="s">
        <v>35</v>
      </c>
      <c r="J46" s="61">
        <v>9</v>
      </c>
      <c r="K46" s="90">
        <v>378</v>
      </c>
      <c r="L46" s="90">
        <v>378</v>
      </c>
      <c r="M46" s="90"/>
      <c r="N46" s="90"/>
      <c r="O46" s="90"/>
      <c r="P46" s="90"/>
      <c r="Q46" s="61" t="s">
        <v>254</v>
      </c>
      <c r="R46" s="61" t="s">
        <v>255</v>
      </c>
      <c r="S46" s="61" t="s">
        <v>277</v>
      </c>
      <c r="T46" s="61" t="s">
        <v>277</v>
      </c>
      <c r="U46" s="101" t="s">
        <v>40</v>
      </c>
      <c r="V46" s="60" t="s">
        <v>41</v>
      </c>
      <c r="W46" s="60"/>
    </row>
    <row r="47" s="51" customFormat="1" ht="125" customHeight="1" spans="1:23">
      <c r="A47" s="60">
        <v>41</v>
      </c>
      <c r="B47" s="60" t="s">
        <v>278</v>
      </c>
      <c r="C47" s="61" t="s">
        <v>279</v>
      </c>
      <c r="D47" s="60" t="s">
        <v>30</v>
      </c>
      <c r="E47" s="79" t="s">
        <v>227</v>
      </c>
      <c r="F47" s="60" t="s">
        <v>54</v>
      </c>
      <c r="G47" s="61" t="s">
        <v>280</v>
      </c>
      <c r="H47" s="61" t="s">
        <v>281</v>
      </c>
      <c r="I47" s="60" t="s">
        <v>282</v>
      </c>
      <c r="J47" s="61">
        <v>1</v>
      </c>
      <c r="K47" s="90">
        <v>70</v>
      </c>
      <c r="L47" s="83">
        <v>70</v>
      </c>
      <c r="M47" s="83"/>
      <c r="N47" s="90"/>
      <c r="O47" s="83"/>
      <c r="P47" s="83"/>
      <c r="Q47" s="60" t="s">
        <v>283</v>
      </c>
      <c r="R47" s="61" t="s">
        <v>284</v>
      </c>
      <c r="S47" s="104" t="s">
        <v>285</v>
      </c>
      <c r="T47" s="104" t="s">
        <v>286</v>
      </c>
      <c r="U47" s="101" t="s">
        <v>40</v>
      </c>
      <c r="V47" s="60" t="s">
        <v>41</v>
      </c>
      <c r="W47" s="60" t="s">
        <v>89</v>
      </c>
    </row>
    <row r="48" s="51" customFormat="1" ht="193" customHeight="1" spans="1:23">
      <c r="A48" s="60">
        <v>42</v>
      </c>
      <c r="B48" s="60" t="s">
        <v>287</v>
      </c>
      <c r="C48" s="61" t="s">
        <v>288</v>
      </c>
      <c r="D48" s="60" t="s">
        <v>30</v>
      </c>
      <c r="E48" s="60" t="s">
        <v>53</v>
      </c>
      <c r="F48" s="60" t="s">
        <v>54</v>
      </c>
      <c r="G48" s="61" t="s">
        <v>289</v>
      </c>
      <c r="H48" s="61" t="s">
        <v>290</v>
      </c>
      <c r="I48" s="60" t="s">
        <v>57</v>
      </c>
      <c r="J48" s="61">
        <v>6</v>
      </c>
      <c r="K48" s="90">
        <v>480</v>
      </c>
      <c r="L48" s="90">
        <v>480</v>
      </c>
      <c r="M48" s="90"/>
      <c r="N48" s="90"/>
      <c r="O48" s="90"/>
      <c r="P48" s="90"/>
      <c r="Q48" s="61" t="s">
        <v>283</v>
      </c>
      <c r="R48" s="61" t="s">
        <v>284</v>
      </c>
      <c r="S48" s="61" t="s">
        <v>291</v>
      </c>
      <c r="T48" s="105" t="s">
        <v>292</v>
      </c>
      <c r="U48" s="101" t="s">
        <v>40</v>
      </c>
      <c r="V48" s="60" t="s">
        <v>41</v>
      </c>
      <c r="W48" s="60"/>
    </row>
    <row r="49" s="51" customFormat="1" ht="125" customHeight="1" spans="1:23">
      <c r="A49" s="60">
        <v>43</v>
      </c>
      <c r="B49" s="60" t="s">
        <v>293</v>
      </c>
      <c r="C49" s="61" t="s">
        <v>294</v>
      </c>
      <c r="D49" s="60" t="s">
        <v>30</v>
      </c>
      <c r="E49" s="60" t="s">
        <v>53</v>
      </c>
      <c r="F49" s="60" t="s">
        <v>54</v>
      </c>
      <c r="G49" s="61" t="s">
        <v>295</v>
      </c>
      <c r="H49" s="61" t="s">
        <v>296</v>
      </c>
      <c r="I49" s="60" t="s">
        <v>35</v>
      </c>
      <c r="J49" s="61">
        <v>4</v>
      </c>
      <c r="K49" s="90">
        <v>200</v>
      </c>
      <c r="L49" s="90">
        <v>200</v>
      </c>
      <c r="M49" s="90"/>
      <c r="N49" s="90"/>
      <c r="O49" s="90"/>
      <c r="P49" s="90"/>
      <c r="Q49" s="61" t="s">
        <v>283</v>
      </c>
      <c r="R49" s="61" t="s">
        <v>284</v>
      </c>
      <c r="S49" s="61" t="s">
        <v>291</v>
      </c>
      <c r="T49" s="105" t="s">
        <v>297</v>
      </c>
      <c r="U49" s="101" t="s">
        <v>40</v>
      </c>
      <c r="V49" s="60" t="s">
        <v>41</v>
      </c>
      <c r="W49" s="60"/>
    </row>
    <row r="50" s="51" customFormat="1" ht="102" customHeight="1" spans="1:23">
      <c r="A50" s="60">
        <v>44</v>
      </c>
      <c r="B50" s="60" t="s">
        <v>298</v>
      </c>
      <c r="C50" s="61" t="s">
        <v>299</v>
      </c>
      <c r="D50" s="60" t="s">
        <v>30</v>
      </c>
      <c r="E50" s="60" t="s">
        <v>53</v>
      </c>
      <c r="F50" s="60" t="s">
        <v>54</v>
      </c>
      <c r="G50" s="61" t="s">
        <v>300</v>
      </c>
      <c r="H50" s="61" t="s">
        <v>301</v>
      </c>
      <c r="I50" s="60" t="s">
        <v>35</v>
      </c>
      <c r="J50" s="61">
        <v>4</v>
      </c>
      <c r="K50" s="90">
        <v>200</v>
      </c>
      <c r="L50" s="90">
        <v>200</v>
      </c>
      <c r="M50" s="90"/>
      <c r="N50" s="90"/>
      <c r="O50" s="90"/>
      <c r="P50" s="90"/>
      <c r="Q50" s="61" t="s">
        <v>283</v>
      </c>
      <c r="R50" s="61" t="s">
        <v>284</v>
      </c>
      <c r="S50" s="61" t="s">
        <v>291</v>
      </c>
      <c r="T50" s="61" t="s">
        <v>302</v>
      </c>
      <c r="U50" s="101" t="s">
        <v>40</v>
      </c>
      <c r="V50" s="60" t="s">
        <v>41</v>
      </c>
      <c r="W50" s="60"/>
    </row>
    <row r="51" s="51" customFormat="1" ht="172" customHeight="1" spans="1:23">
      <c r="A51" s="60">
        <v>45</v>
      </c>
      <c r="B51" s="60" t="s">
        <v>303</v>
      </c>
      <c r="C51" s="61" t="s">
        <v>304</v>
      </c>
      <c r="D51" s="60" t="s">
        <v>30</v>
      </c>
      <c r="E51" s="60" t="s">
        <v>53</v>
      </c>
      <c r="F51" s="60" t="s">
        <v>54</v>
      </c>
      <c r="G51" s="61" t="s">
        <v>300</v>
      </c>
      <c r="H51" s="61" t="s">
        <v>305</v>
      </c>
      <c r="I51" s="60" t="s">
        <v>57</v>
      </c>
      <c r="J51" s="61">
        <v>8</v>
      </c>
      <c r="K51" s="90">
        <v>640</v>
      </c>
      <c r="L51" s="90">
        <v>640</v>
      </c>
      <c r="M51" s="90"/>
      <c r="N51" s="90"/>
      <c r="O51" s="90"/>
      <c r="P51" s="90"/>
      <c r="Q51" s="61" t="s">
        <v>283</v>
      </c>
      <c r="R51" s="61" t="s">
        <v>284</v>
      </c>
      <c r="S51" s="61" t="s">
        <v>291</v>
      </c>
      <c r="T51" s="106" t="s">
        <v>306</v>
      </c>
      <c r="U51" s="101" t="s">
        <v>40</v>
      </c>
      <c r="V51" s="60" t="s">
        <v>41</v>
      </c>
      <c r="W51" s="60"/>
    </row>
    <row r="52" s="51" customFormat="1" ht="129" customHeight="1" spans="1:23">
      <c r="A52" s="60">
        <v>46</v>
      </c>
      <c r="B52" s="60" t="s">
        <v>307</v>
      </c>
      <c r="C52" s="61" t="s">
        <v>308</v>
      </c>
      <c r="D52" s="60" t="s">
        <v>30</v>
      </c>
      <c r="E52" s="60" t="s">
        <v>53</v>
      </c>
      <c r="F52" s="60" t="s">
        <v>54</v>
      </c>
      <c r="G52" s="61" t="s">
        <v>280</v>
      </c>
      <c r="H52" s="61" t="s">
        <v>309</v>
      </c>
      <c r="I52" s="60" t="s">
        <v>35</v>
      </c>
      <c r="J52" s="61">
        <v>1</v>
      </c>
      <c r="K52" s="90">
        <v>700</v>
      </c>
      <c r="L52" s="90">
        <v>700</v>
      </c>
      <c r="M52" s="90"/>
      <c r="N52" s="90"/>
      <c r="O52" s="90"/>
      <c r="P52" s="90"/>
      <c r="Q52" s="61" t="s">
        <v>283</v>
      </c>
      <c r="R52" s="61" t="s">
        <v>284</v>
      </c>
      <c r="S52" s="61" t="s">
        <v>291</v>
      </c>
      <c r="T52" s="61" t="s">
        <v>310</v>
      </c>
      <c r="U52" s="101" t="s">
        <v>40</v>
      </c>
      <c r="V52" s="60" t="s">
        <v>41</v>
      </c>
      <c r="W52" s="60"/>
    </row>
    <row r="53" s="51" customFormat="1" ht="127" customHeight="1" spans="1:23">
      <c r="A53" s="60">
        <v>47</v>
      </c>
      <c r="B53" s="60" t="s">
        <v>311</v>
      </c>
      <c r="C53" s="60" t="s">
        <v>312</v>
      </c>
      <c r="D53" s="60" t="s">
        <v>30</v>
      </c>
      <c r="E53" s="60" t="s">
        <v>313</v>
      </c>
      <c r="F53" s="60" t="s">
        <v>54</v>
      </c>
      <c r="G53" s="60" t="s">
        <v>314</v>
      </c>
      <c r="H53" s="68" t="s">
        <v>315</v>
      </c>
      <c r="I53" s="60" t="s">
        <v>316</v>
      </c>
      <c r="J53" s="66">
        <v>200</v>
      </c>
      <c r="K53" s="83">
        <v>40</v>
      </c>
      <c r="L53" s="83"/>
      <c r="M53" s="83"/>
      <c r="N53" s="83"/>
      <c r="O53" s="83"/>
      <c r="P53" s="83">
        <v>40</v>
      </c>
      <c r="Q53" s="60" t="s">
        <v>317</v>
      </c>
      <c r="R53" s="60" t="s">
        <v>318</v>
      </c>
      <c r="S53" s="68" t="s">
        <v>319</v>
      </c>
      <c r="T53" s="60" t="s">
        <v>319</v>
      </c>
      <c r="U53" s="101" t="s">
        <v>40</v>
      </c>
      <c r="V53" s="60" t="s">
        <v>41</v>
      </c>
      <c r="W53" s="60"/>
    </row>
    <row r="54" s="53" customFormat="1" ht="99" customHeight="1" spans="1:23">
      <c r="A54" s="60">
        <v>48</v>
      </c>
      <c r="B54" s="60" t="s">
        <v>320</v>
      </c>
      <c r="C54" s="60" t="s">
        <v>321</v>
      </c>
      <c r="D54" s="60" t="s">
        <v>30</v>
      </c>
      <c r="E54" s="62" t="s">
        <v>31</v>
      </c>
      <c r="F54" s="60" t="s">
        <v>54</v>
      </c>
      <c r="G54" s="80" t="s">
        <v>55</v>
      </c>
      <c r="H54" s="60" t="s">
        <v>322</v>
      </c>
      <c r="I54" s="60" t="s">
        <v>167</v>
      </c>
      <c r="J54" s="98">
        <v>100</v>
      </c>
      <c r="K54" s="83">
        <v>70</v>
      </c>
      <c r="L54" s="83">
        <v>70</v>
      </c>
      <c r="M54" s="83"/>
      <c r="N54" s="83"/>
      <c r="O54" s="83"/>
      <c r="P54" s="83"/>
      <c r="Q54" s="60" t="s">
        <v>36</v>
      </c>
      <c r="R54" s="61" t="s">
        <v>37</v>
      </c>
      <c r="S54" s="61" t="s">
        <v>323</v>
      </c>
      <c r="T54" s="61" t="s">
        <v>324</v>
      </c>
      <c r="U54" s="101" t="s">
        <v>40</v>
      </c>
      <c r="V54" s="60" t="s">
        <v>41</v>
      </c>
      <c r="W54" s="60" t="s">
        <v>89</v>
      </c>
    </row>
    <row r="55" s="53" customFormat="1" ht="159" customHeight="1" spans="1:23">
      <c r="A55" s="60">
        <v>49</v>
      </c>
      <c r="B55" s="60" t="s">
        <v>325</v>
      </c>
      <c r="C55" s="60" t="s">
        <v>326</v>
      </c>
      <c r="D55" s="60" t="s">
        <v>30</v>
      </c>
      <c r="E55" s="65" t="s">
        <v>66</v>
      </c>
      <c r="F55" s="60" t="s">
        <v>54</v>
      </c>
      <c r="G55" s="80" t="s">
        <v>327</v>
      </c>
      <c r="H55" s="60" t="s">
        <v>328</v>
      </c>
      <c r="I55" s="60" t="s">
        <v>69</v>
      </c>
      <c r="J55" s="98">
        <v>218</v>
      </c>
      <c r="K55" s="83">
        <v>70</v>
      </c>
      <c r="L55" s="83">
        <v>70</v>
      </c>
      <c r="M55" s="83"/>
      <c r="N55" s="83"/>
      <c r="O55" s="83"/>
      <c r="P55" s="83"/>
      <c r="Q55" s="60" t="s">
        <v>70</v>
      </c>
      <c r="R55" s="60" t="s">
        <v>71</v>
      </c>
      <c r="S55" s="60" t="s">
        <v>329</v>
      </c>
      <c r="T55" s="60" t="s">
        <v>330</v>
      </c>
      <c r="U55" s="101" t="s">
        <v>40</v>
      </c>
      <c r="V55" s="60" t="s">
        <v>41</v>
      </c>
      <c r="W55" s="60" t="s">
        <v>89</v>
      </c>
    </row>
    <row r="56" s="51" customFormat="1" ht="35" customHeight="1" spans="1:23">
      <c r="A56" s="60" t="s">
        <v>331</v>
      </c>
      <c r="B56" s="60"/>
      <c r="C56" s="60"/>
      <c r="D56" s="60">
        <v>2</v>
      </c>
      <c r="E56" s="60"/>
      <c r="F56" s="60"/>
      <c r="G56" s="60"/>
      <c r="H56" s="60"/>
      <c r="I56" s="60"/>
      <c r="J56" s="89"/>
      <c r="K56" s="83">
        <f>SUM(K57:K58)</f>
        <v>285</v>
      </c>
      <c r="L56" s="83">
        <f t="shared" ref="K56:P56" si="1">SUM(L57:L58)</f>
        <v>0</v>
      </c>
      <c r="M56" s="83">
        <f t="shared" si="1"/>
        <v>5</v>
      </c>
      <c r="N56" s="83">
        <f t="shared" si="1"/>
        <v>280</v>
      </c>
      <c r="O56" s="83">
        <f t="shared" si="1"/>
        <v>0</v>
      </c>
      <c r="P56" s="83">
        <f t="shared" si="1"/>
        <v>0</v>
      </c>
      <c r="Q56" s="60"/>
      <c r="R56" s="60"/>
      <c r="S56" s="60"/>
      <c r="T56" s="60"/>
      <c r="U56" s="60"/>
      <c r="V56" s="60"/>
      <c r="W56" s="60"/>
    </row>
    <row r="57" s="54" customFormat="1" ht="117" customHeight="1" spans="1:23">
      <c r="A57" s="81">
        <v>50</v>
      </c>
      <c r="B57" s="81" t="s">
        <v>332</v>
      </c>
      <c r="C57" s="81" t="s">
        <v>333</v>
      </c>
      <c r="D57" s="81" t="s">
        <v>334</v>
      </c>
      <c r="E57" s="81" t="s">
        <v>335</v>
      </c>
      <c r="F57" s="81" t="s">
        <v>54</v>
      </c>
      <c r="G57" s="81" t="s">
        <v>336</v>
      </c>
      <c r="H57" s="82" t="s">
        <v>337</v>
      </c>
      <c r="I57" s="81" t="s">
        <v>338</v>
      </c>
      <c r="J57" s="81">
        <v>420</v>
      </c>
      <c r="K57" s="82">
        <v>280</v>
      </c>
      <c r="L57" s="82"/>
      <c r="M57" s="82"/>
      <c r="N57" s="82">
        <v>280</v>
      </c>
      <c r="O57" s="82"/>
      <c r="P57" s="82"/>
      <c r="Q57" s="81" t="s">
        <v>339</v>
      </c>
      <c r="R57" s="81" t="s">
        <v>340</v>
      </c>
      <c r="S57" s="107" t="s">
        <v>341</v>
      </c>
      <c r="T57" s="107" t="s">
        <v>342</v>
      </c>
      <c r="U57" s="108" t="s">
        <v>40</v>
      </c>
      <c r="V57" s="81" t="s">
        <v>41</v>
      </c>
      <c r="W57" s="81"/>
    </row>
    <row r="58" s="51" customFormat="1" ht="97" customHeight="1" spans="1:23">
      <c r="A58" s="60">
        <v>51</v>
      </c>
      <c r="B58" s="60" t="s">
        <v>343</v>
      </c>
      <c r="C58" s="60" t="s">
        <v>344</v>
      </c>
      <c r="D58" s="60" t="s">
        <v>334</v>
      </c>
      <c r="E58" s="70" t="s">
        <v>345</v>
      </c>
      <c r="F58" s="60" t="s">
        <v>54</v>
      </c>
      <c r="G58" s="60" t="s">
        <v>336</v>
      </c>
      <c r="H58" s="83" t="s">
        <v>346</v>
      </c>
      <c r="I58" s="60" t="s">
        <v>347</v>
      </c>
      <c r="J58" s="60">
        <v>5</v>
      </c>
      <c r="K58" s="83">
        <v>5</v>
      </c>
      <c r="L58" s="83"/>
      <c r="M58" s="83">
        <v>5</v>
      </c>
      <c r="N58" s="83"/>
      <c r="O58" s="83"/>
      <c r="P58" s="83"/>
      <c r="Q58" s="60" t="s">
        <v>339</v>
      </c>
      <c r="R58" s="60" t="s">
        <v>340</v>
      </c>
      <c r="S58" s="109" t="s">
        <v>348</v>
      </c>
      <c r="T58" s="109" t="s">
        <v>349</v>
      </c>
      <c r="U58" s="101" t="s">
        <v>40</v>
      </c>
      <c r="V58" s="60" t="s">
        <v>41</v>
      </c>
      <c r="W58" s="60"/>
    </row>
    <row r="59" s="51" customFormat="1" ht="35" customHeight="1" spans="1:23">
      <c r="A59" s="84" t="s">
        <v>350</v>
      </c>
      <c r="B59" s="85"/>
      <c r="C59" s="86"/>
      <c r="D59" s="60">
        <v>40</v>
      </c>
      <c r="E59" s="60"/>
      <c r="F59" s="60"/>
      <c r="G59" s="60"/>
      <c r="H59" s="60"/>
      <c r="I59" s="60"/>
      <c r="J59" s="89"/>
      <c r="K59" s="88">
        <f>SUM(K60:K99)</f>
        <v>11352.1</v>
      </c>
      <c r="L59" s="88">
        <f>SUM(L60:L99)</f>
        <v>6698.6</v>
      </c>
      <c r="M59" s="83">
        <f t="shared" ref="K59:P59" si="2">SUM(M60:M99)</f>
        <v>3550.5</v>
      </c>
      <c r="N59" s="83">
        <f t="shared" si="2"/>
        <v>1103</v>
      </c>
      <c r="O59" s="83">
        <f t="shared" si="2"/>
        <v>0</v>
      </c>
      <c r="P59" s="83">
        <f t="shared" si="2"/>
        <v>0</v>
      </c>
      <c r="Q59" s="60"/>
      <c r="R59" s="60"/>
      <c r="S59" s="60"/>
      <c r="T59" s="60"/>
      <c r="U59" s="60"/>
      <c r="V59" s="60"/>
      <c r="W59" s="60"/>
    </row>
    <row r="60" s="51" customFormat="1" ht="125" customHeight="1" spans="1:23">
      <c r="A60" s="60">
        <v>52</v>
      </c>
      <c r="B60" s="60" t="s">
        <v>351</v>
      </c>
      <c r="C60" s="61" t="s">
        <v>352</v>
      </c>
      <c r="D60" s="60" t="s">
        <v>353</v>
      </c>
      <c r="E60" s="60" t="s">
        <v>354</v>
      </c>
      <c r="F60" s="60" t="s">
        <v>54</v>
      </c>
      <c r="G60" s="61" t="s">
        <v>55</v>
      </c>
      <c r="H60" s="60" t="s">
        <v>355</v>
      </c>
      <c r="I60" s="60" t="s">
        <v>48</v>
      </c>
      <c r="J60" s="61">
        <v>1</v>
      </c>
      <c r="K60" s="90">
        <v>100</v>
      </c>
      <c r="L60" s="90"/>
      <c r="M60" s="90">
        <v>100</v>
      </c>
      <c r="N60" s="90"/>
      <c r="O60" s="90"/>
      <c r="P60" s="90"/>
      <c r="Q60" s="60" t="s">
        <v>36</v>
      </c>
      <c r="R60" s="61" t="s">
        <v>37</v>
      </c>
      <c r="S60" s="61" t="s">
        <v>356</v>
      </c>
      <c r="T60" s="61" t="s">
        <v>357</v>
      </c>
      <c r="U60" s="101" t="s">
        <v>40</v>
      </c>
      <c r="V60" s="60" t="s">
        <v>41</v>
      </c>
      <c r="W60" s="60"/>
    </row>
    <row r="61" s="51" customFormat="1" ht="125" customHeight="1" spans="1:23">
      <c r="A61" s="60">
        <v>53</v>
      </c>
      <c r="B61" s="60" t="s">
        <v>358</v>
      </c>
      <c r="C61" s="61" t="s">
        <v>359</v>
      </c>
      <c r="D61" s="60" t="s">
        <v>353</v>
      </c>
      <c r="E61" s="60" t="s">
        <v>354</v>
      </c>
      <c r="F61" s="60" t="s">
        <v>54</v>
      </c>
      <c r="G61" s="61" t="s">
        <v>33</v>
      </c>
      <c r="H61" s="61" t="s">
        <v>360</v>
      </c>
      <c r="I61" s="60" t="s">
        <v>48</v>
      </c>
      <c r="J61" s="61">
        <v>1</v>
      </c>
      <c r="K61" s="90">
        <v>172</v>
      </c>
      <c r="L61" s="90">
        <v>172</v>
      </c>
      <c r="M61" s="90"/>
      <c r="N61" s="90"/>
      <c r="O61" s="90"/>
      <c r="P61" s="90"/>
      <c r="Q61" s="60" t="s">
        <v>36</v>
      </c>
      <c r="R61" s="61" t="s">
        <v>37</v>
      </c>
      <c r="S61" s="61" t="s">
        <v>256</v>
      </c>
      <c r="T61" s="61" t="s">
        <v>361</v>
      </c>
      <c r="U61" s="101" t="s">
        <v>40</v>
      </c>
      <c r="V61" s="60" t="s">
        <v>41</v>
      </c>
      <c r="W61" s="60"/>
    </row>
    <row r="62" s="51" customFormat="1" ht="156" customHeight="1" spans="1:23">
      <c r="A62" s="60">
        <v>54</v>
      </c>
      <c r="B62" s="60" t="s">
        <v>362</v>
      </c>
      <c r="C62" s="61" t="s">
        <v>363</v>
      </c>
      <c r="D62" s="60" t="s">
        <v>353</v>
      </c>
      <c r="E62" s="70" t="s">
        <v>364</v>
      </c>
      <c r="F62" s="60" t="s">
        <v>54</v>
      </c>
      <c r="G62" s="61" t="s">
        <v>55</v>
      </c>
      <c r="H62" s="60" t="s">
        <v>365</v>
      </c>
      <c r="I62" s="61" t="s">
        <v>57</v>
      </c>
      <c r="J62" s="61">
        <v>5.5</v>
      </c>
      <c r="K62" s="90">
        <v>396</v>
      </c>
      <c r="L62" s="92"/>
      <c r="M62" s="90">
        <v>396</v>
      </c>
      <c r="N62" s="90"/>
      <c r="O62" s="90"/>
      <c r="P62" s="90"/>
      <c r="Q62" s="60" t="s">
        <v>36</v>
      </c>
      <c r="R62" s="61" t="s">
        <v>37</v>
      </c>
      <c r="S62" s="61" t="s">
        <v>256</v>
      </c>
      <c r="T62" s="61" t="s">
        <v>366</v>
      </c>
      <c r="U62" s="101" t="s">
        <v>40</v>
      </c>
      <c r="V62" s="60" t="s">
        <v>41</v>
      </c>
      <c r="W62" s="60"/>
    </row>
    <row r="63" s="51" customFormat="1" ht="112.5" spans="1:23">
      <c r="A63" s="60">
        <v>55</v>
      </c>
      <c r="B63" s="60" t="s">
        <v>367</v>
      </c>
      <c r="C63" s="68" t="s">
        <v>368</v>
      </c>
      <c r="D63" s="60" t="s">
        <v>353</v>
      </c>
      <c r="E63" s="60" t="s">
        <v>369</v>
      </c>
      <c r="F63" s="60" t="s">
        <v>54</v>
      </c>
      <c r="G63" s="60" t="s">
        <v>370</v>
      </c>
      <c r="H63" s="68" t="s">
        <v>371</v>
      </c>
      <c r="I63" s="60" t="s">
        <v>48</v>
      </c>
      <c r="J63" s="93">
        <v>1</v>
      </c>
      <c r="K63" s="83">
        <v>7</v>
      </c>
      <c r="L63" s="83"/>
      <c r="M63" s="83"/>
      <c r="N63" s="83">
        <v>7</v>
      </c>
      <c r="O63" s="83"/>
      <c r="P63" s="83"/>
      <c r="Q63" s="60" t="s">
        <v>70</v>
      </c>
      <c r="R63" s="60" t="s">
        <v>71</v>
      </c>
      <c r="S63" s="60" t="s">
        <v>372</v>
      </c>
      <c r="T63" s="60" t="s">
        <v>372</v>
      </c>
      <c r="U63" s="101" t="s">
        <v>40</v>
      </c>
      <c r="V63" s="60" t="s">
        <v>41</v>
      </c>
      <c r="W63" s="60"/>
    </row>
    <row r="64" s="51" customFormat="1" ht="109" customHeight="1" spans="1:23">
      <c r="A64" s="60">
        <v>56</v>
      </c>
      <c r="B64" s="60" t="s">
        <v>373</v>
      </c>
      <c r="C64" s="60" t="s">
        <v>374</v>
      </c>
      <c r="D64" s="60" t="s">
        <v>353</v>
      </c>
      <c r="E64" s="60" t="s">
        <v>375</v>
      </c>
      <c r="F64" s="60" t="s">
        <v>54</v>
      </c>
      <c r="G64" s="60" t="s">
        <v>376</v>
      </c>
      <c r="H64" s="60" t="s">
        <v>377</v>
      </c>
      <c r="I64" s="60" t="s">
        <v>48</v>
      </c>
      <c r="J64" s="60">
        <v>1</v>
      </c>
      <c r="K64" s="83">
        <v>1077.5</v>
      </c>
      <c r="L64" s="92"/>
      <c r="M64" s="83">
        <v>1077.5</v>
      </c>
      <c r="N64" s="83"/>
      <c r="O64" s="83"/>
      <c r="P64" s="83"/>
      <c r="Q64" s="60" t="s">
        <v>70</v>
      </c>
      <c r="R64" s="60" t="s">
        <v>71</v>
      </c>
      <c r="S64" s="60" t="s">
        <v>378</v>
      </c>
      <c r="T64" s="60" t="s">
        <v>379</v>
      </c>
      <c r="U64" s="101" t="s">
        <v>40</v>
      </c>
      <c r="V64" s="60" t="s">
        <v>41</v>
      </c>
      <c r="W64" s="60"/>
    </row>
    <row r="65" s="51" customFormat="1" ht="112.5" spans="1:23">
      <c r="A65" s="60">
        <v>57</v>
      </c>
      <c r="B65" s="60" t="s">
        <v>380</v>
      </c>
      <c r="C65" s="60" t="s">
        <v>381</v>
      </c>
      <c r="D65" s="60" t="s">
        <v>353</v>
      </c>
      <c r="E65" s="60" t="s">
        <v>354</v>
      </c>
      <c r="F65" s="60" t="s">
        <v>54</v>
      </c>
      <c r="G65" s="60" t="s">
        <v>382</v>
      </c>
      <c r="H65" s="60" t="s">
        <v>383</v>
      </c>
      <c r="I65" s="60" t="s">
        <v>48</v>
      </c>
      <c r="J65" s="60">
        <v>1</v>
      </c>
      <c r="K65" s="83">
        <v>500</v>
      </c>
      <c r="L65" s="94"/>
      <c r="M65" s="83"/>
      <c r="N65" s="83">
        <v>500</v>
      </c>
      <c r="O65" s="83"/>
      <c r="P65" s="83"/>
      <c r="Q65" s="60" t="s">
        <v>70</v>
      </c>
      <c r="R65" s="60" t="s">
        <v>71</v>
      </c>
      <c r="S65" s="60" t="s">
        <v>378</v>
      </c>
      <c r="T65" s="60" t="s">
        <v>384</v>
      </c>
      <c r="U65" s="101" t="s">
        <v>40</v>
      </c>
      <c r="V65" s="60" t="s">
        <v>41</v>
      </c>
      <c r="W65" s="60"/>
    </row>
    <row r="66" s="51" customFormat="1" ht="131.25" spans="1:23">
      <c r="A66" s="60">
        <v>58</v>
      </c>
      <c r="B66" s="60" t="s">
        <v>385</v>
      </c>
      <c r="C66" s="60" t="s">
        <v>386</v>
      </c>
      <c r="D66" s="60" t="s">
        <v>353</v>
      </c>
      <c r="E66" s="60" t="s">
        <v>354</v>
      </c>
      <c r="F66" s="60" t="s">
        <v>54</v>
      </c>
      <c r="G66" s="60" t="s">
        <v>67</v>
      </c>
      <c r="H66" s="60" t="s">
        <v>387</v>
      </c>
      <c r="I66" s="60" t="s">
        <v>48</v>
      </c>
      <c r="J66" s="60">
        <v>1</v>
      </c>
      <c r="K66" s="88">
        <v>273.6</v>
      </c>
      <c r="L66" s="88">
        <v>273.6</v>
      </c>
      <c r="M66" s="83"/>
      <c r="N66" s="83"/>
      <c r="O66" s="83"/>
      <c r="P66" s="83"/>
      <c r="Q66" s="60" t="s">
        <v>70</v>
      </c>
      <c r="R66" s="60" t="s">
        <v>71</v>
      </c>
      <c r="S66" s="60" t="s">
        <v>356</v>
      </c>
      <c r="T66" s="60" t="s">
        <v>388</v>
      </c>
      <c r="U66" s="101" t="s">
        <v>40</v>
      </c>
      <c r="V66" s="60" t="s">
        <v>41</v>
      </c>
      <c r="W66" s="60"/>
    </row>
    <row r="67" s="51" customFormat="1" ht="131" customHeight="1" spans="1:23">
      <c r="A67" s="60">
        <v>59</v>
      </c>
      <c r="B67" s="60" t="s">
        <v>389</v>
      </c>
      <c r="C67" s="60" t="s">
        <v>390</v>
      </c>
      <c r="D67" s="60" t="s">
        <v>353</v>
      </c>
      <c r="E67" s="70" t="s">
        <v>364</v>
      </c>
      <c r="F67" s="60" t="s">
        <v>54</v>
      </c>
      <c r="G67" s="60" t="s">
        <v>391</v>
      </c>
      <c r="H67" s="60" t="s">
        <v>392</v>
      </c>
      <c r="I67" s="60" t="s">
        <v>57</v>
      </c>
      <c r="J67" s="60">
        <v>14</v>
      </c>
      <c r="K67" s="83">
        <v>840</v>
      </c>
      <c r="L67" s="94"/>
      <c r="M67" s="83">
        <v>840</v>
      </c>
      <c r="N67" s="83"/>
      <c r="O67" s="83"/>
      <c r="P67" s="83"/>
      <c r="Q67" s="60" t="s">
        <v>70</v>
      </c>
      <c r="R67" s="60" t="s">
        <v>71</v>
      </c>
      <c r="S67" s="60" t="s">
        <v>393</v>
      </c>
      <c r="T67" s="60" t="s">
        <v>393</v>
      </c>
      <c r="U67" s="101" t="s">
        <v>40</v>
      </c>
      <c r="V67" s="60" t="s">
        <v>41</v>
      </c>
      <c r="W67" s="60"/>
    </row>
    <row r="68" s="51" customFormat="1" ht="112.5" spans="1:23">
      <c r="A68" s="60">
        <v>60</v>
      </c>
      <c r="B68" s="60" t="s">
        <v>394</v>
      </c>
      <c r="C68" s="60" t="s">
        <v>395</v>
      </c>
      <c r="D68" s="60" t="s">
        <v>353</v>
      </c>
      <c r="E68" s="70" t="s">
        <v>364</v>
      </c>
      <c r="F68" s="60" t="s">
        <v>54</v>
      </c>
      <c r="G68" s="60" t="s">
        <v>396</v>
      </c>
      <c r="H68" s="60" t="s">
        <v>397</v>
      </c>
      <c r="I68" s="60" t="s">
        <v>57</v>
      </c>
      <c r="J68" s="60">
        <v>14.8</v>
      </c>
      <c r="K68" s="83">
        <v>888</v>
      </c>
      <c r="L68" s="94"/>
      <c r="M68" s="83">
        <v>888</v>
      </c>
      <c r="N68" s="83"/>
      <c r="O68" s="83"/>
      <c r="P68" s="83"/>
      <c r="Q68" s="60" t="s">
        <v>70</v>
      </c>
      <c r="R68" s="60" t="s">
        <v>71</v>
      </c>
      <c r="S68" s="60" t="s">
        <v>398</v>
      </c>
      <c r="T68" s="60" t="s">
        <v>398</v>
      </c>
      <c r="U68" s="101" t="s">
        <v>40</v>
      </c>
      <c r="V68" s="60" t="s">
        <v>41</v>
      </c>
      <c r="W68" s="60"/>
    </row>
    <row r="69" s="51" customFormat="1" ht="112.5" spans="1:23">
      <c r="A69" s="60">
        <v>61</v>
      </c>
      <c r="B69" s="60" t="s">
        <v>399</v>
      </c>
      <c r="C69" s="60" t="s">
        <v>400</v>
      </c>
      <c r="D69" s="60" t="s">
        <v>353</v>
      </c>
      <c r="E69" s="70" t="s">
        <v>364</v>
      </c>
      <c r="F69" s="60" t="s">
        <v>54</v>
      </c>
      <c r="G69" s="60" t="s">
        <v>67</v>
      </c>
      <c r="H69" s="60" t="s">
        <v>401</v>
      </c>
      <c r="I69" s="60" t="s">
        <v>57</v>
      </c>
      <c r="J69" s="60">
        <v>6.3</v>
      </c>
      <c r="K69" s="83">
        <v>378</v>
      </c>
      <c r="L69" s="92"/>
      <c r="M69" s="83"/>
      <c r="N69" s="83">
        <v>378</v>
      </c>
      <c r="O69" s="83"/>
      <c r="P69" s="83"/>
      <c r="Q69" s="60" t="s">
        <v>70</v>
      </c>
      <c r="R69" s="60" t="s">
        <v>71</v>
      </c>
      <c r="S69" s="60" t="s">
        <v>256</v>
      </c>
      <c r="T69" s="60" t="s">
        <v>402</v>
      </c>
      <c r="U69" s="101" t="s">
        <v>40</v>
      </c>
      <c r="V69" s="60" t="s">
        <v>41</v>
      </c>
      <c r="W69" s="60"/>
    </row>
    <row r="70" s="51" customFormat="1" ht="112.5" spans="1:23">
      <c r="A70" s="60">
        <v>62</v>
      </c>
      <c r="B70" s="60" t="s">
        <v>403</v>
      </c>
      <c r="C70" s="60" t="s">
        <v>404</v>
      </c>
      <c r="D70" s="60" t="s">
        <v>353</v>
      </c>
      <c r="E70" s="60" t="s">
        <v>405</v>
      </c>
      <c r="F70" s="60" t="s">
        <v>54</v>
      </c>
      <c r="G70" s="60" t="s">
        <v>370</v>
      </c>
      <c r="H70" s="60" t="s">
        <v>406</v>
      </c>
      <c r="I70" s="60" t="s">
        <v>57</v>
      </c>
      <c r="J70" s="60">
        <v>6</v>
      </c>
      <c r="K70" s="83">
        <v>72</v>
      </c>
      <c r="L70" s="83"/>
      <c r="M70" s="83">
        <v>72</v>
      </c>
      <c r="N70" s="83"/>
      <c r="O70" s="83"/>
      <c r="P70" s="83"/>
      <c r="Q70" s="60" t="s">
        <v>70</v>
      </c>
      <c r="R70" s="60" t="s">
        <v>71</v>
      </c>
      <c r="S70" s="60" t="s">
        <v>356</v>
      </c>
      <c r="T70" s="60" t="s">
        <v>407</v>
      </c>
      <c r="U70" s="101" t="s">
        <v>40</v>
      </c>
      <c r="V70" s="60" t="s">
        <v>41</v>
      </c>
      <c r="W70" s="60"/>
    </row>
    <row r="71" s="51" customFormat="1" ht="116" customHeight="1" spans="1:23">
      <c r="A71" s="60">
        <v>63</v>
      </c>
      <c r="B71" s="60" t="s">
        <v>408</v>
      </c>
      <c r="C71" s="60" t="s">
        <v>409</v>
      </c>
      <c r="D71" s="60" t="s">
        <v>353</v>
      </c>
      <c r="E71" s="60" t="s">
        <v>354</v>
      </c>
      <c r="F71" s="60" t="s">
        <v>54</v>
      </c>
      <c r="G71" s="60" t="s">
        <v>70</v>
      </c>
      <c r="H71" s="60" t="s">
        <v>410</v>
      </c>
      <c r="I71" s="60" t="s">
        <v>48</v>
      </c>
      <c r="J71" s="60">
        <v>1</v>
      </c>
      <c r="K71" s="83">
        <v>300</v>
      </c>
      <c r="L71" s="83">
        <v>300</v>
      </c>
      <c r="M71" s="83"/>
      <c r="N71" s="83"/>
      <c r="O71" s="83"/>
      <c r="P71" s="83"/>
      <c r="Q71" s="60" t="s">
        <v>70</v>
      </c>
      <c r="R71" s="60" t="s">
        <v>71</v>
      </c>
      <c r="S71" s="60" t="s">
        <v>411</v>
      </c>
      <c r="T71" s="60" t="s">
        <v>412</v>
      </c>
      <c r="U71" s="101" t="s">
        <v>40</v>
      </c>
      <c r="V71" s="60" t="s">
        <v>41</v>
      </c>
      <c r="W71" s="60"/>
    </row>
    <row r="72" s="51" customFormat="1" ht="108" customHeight="1" spans="1:23">
      <c r="A72" s="60">
        <v>64</v>
      </c>
      <c r="B72" s="60" t="s">
        <v>413</v>
      </c>
      <c r="C72" s="60" t="s">
        <v>414</v>
      </c>
      <c r="D72" s="60" t="s">
        <v>353</v>
      </c>
      <c r="E72" s="70" t="s">
        <v>364</v>
      </c>
      <c r="F72" s="60" t="s">
        <v>54</v>
      </c>
      <c r="G72" s="60" t="s">
        <v>93</v>
      </c>
      <c r="H72" s="60" t="s">
        <v>415</v>
      </c>
      <c r="I72" s="60" t="s">
        <v>57</v>
      </c>
      <c r="J72" s="60">
        <v>2.5</v>
      </c>
      <c r="K72" s="83">
        <v>177</v>
      </c>
      <c r="L72" s="83"/>
      <c r="M72" s="83">
        <v>177</v>
      </c>
      <c r="N72" s="83"/>
      <c r="O72" s="83"/>
      <c r="P72" s="83"/>
      <c r="Q72" s="60" t="s">
        <v>85</v>
      </c>
      <c r="R72" s="60" t="s">
        <v>86</v>
      </c>
      <c r="S72" s="60" t="s">
        <v>256</v>
      </c>
      <c r="T72" s="60" t="s">
        <v>416</v>
      </c>
      <c r="U72" s="101" t="s">
        <v>40</v>
      </c>
      <c r="V72" s="60" t="s">
        <v>41</v>
      </c>
      <c r="W72" s="60"/>
    </row>
    <row r="73" s="51" customFormat="1" ht="106" customHeight="1" spans="1:23">
      <c r="A73" s="60">
        <v>65</v>
      </c>
      <c r="B73" s="60" t="s">
        <v>417</v>
      </c>
      <c r="C73" s="60" t="s">
        <v>418</v>
      </c>
      <c r="D73" s="60" t="s">
        <v>353</v>
      </c>
      <c r="E73" s="70" t="s">
        <v>364</v>
      </c>
      <c r="F73" s="60" t="s">
        <v>54</v>
      </c>
      <c r="G73" s="60" t="s">
        <v>419</v>
      </c>
      <c r="H73" s="60" t="s">
        <v>420</v>
      </c>
      <c r="I73" s="60" t="s">
        <v>167</v>
      </c>
      <c r="J73" s="60">
        <v>2000</v>
      </c>
      <c r="K73" s="83">
        <v>40</v>
      </c>
      <c r="L73" s="83">
        <v>40</v>
      </c>
      <c r="M73" s="83"/>
      <c r="N73" s="83"/>
      <c r="O73" s="83"/>
      <c r="P73" s="83"/>
      <c r="Q73" s="60" t="s">
        <v>85</v>
      </c>
      <c r="R73" s="60" t="s">
        <v>86</v>
      </c>
      <c r="S73" s="60" t="s">
        <v>398</v>
      </c>
      <c r="T73" s="60" t="s">
        <v>421</v>
      </c>
      <c r="U73" s="101" t="s">
        <v>40</v>
      </c>
      <c r="V73" s="60" t="s">
        <v>41</v>
      </c>
      <c r="W73" s="60"/>
    </row>
    <row r="74" s="51" customFormat="1" ht="112" customHeight="1" spans="1:23">
      <c r="A74" s="60">
        <v>66</v>
      </c>
      <c r="B74" s="60" t="s">
        <v>422</v>
      </c>
      <c r="C74" s="60" t="s">
        <v>423</v>
      </c>
      <c r="D74" s="60" t="s">
        <v>353</v>
      </c>
      <c r="E74" s="70" t="s">
        <v>364</v>
      </c>
      <c r="F74" s="60" t="s">
        <v>54</v>
      </c>
      <c r="G74" s="60" t="s">
        <v>130</v>
      </c>
      <c r="H74" s="60" t="s">
        <v>424</v>
      </c>
      <c r="I74" s="60" t="s">
        <v>57</v>
      </c>
      <c r="J74" s="60">
        <v>3</v>
      </c>
      <c r="K74" s="83">
        <v>198</v>
      </c>
      <c r="L74" s="83">
        <v>198</v>
      </c>
      <c r="M74" s="83"/>
      <c r="N74" s="83"/>
      <c r="O74" s="83"/>
      <c r="P74" s="83"/>
      <c r="Q74" s="60" t="s">
        <v>85</v>
      </c>
      <c r="R74" s="60" t="s">
        <v>86</v>
      </c>
      <c r="S74" s="60" t="s">
        <v>256</v>
      </c>
      <c r="T74" s="60" t="s">
        <v>425</v>
      </c>
      <c r="U74" s="101" t="s">
        <v>40</v>
      </c>
      <c r="V74" s="60" t="s">
        <v>41</v>
      </c>
      <c r="W74" s="60"/>
    </row>
    <row r="75" s="51" customFormat="1" ht="110" customHeight="1" spans="1:23">
      <c r="A75" s="60">
        <v>67</v>
      </c>
      <c r="B75" s="60" t="s">
        <v>426</v>
      </c>
      <c r="C75" s="60" t="s">
        <v>427</v>
      </c>
      <c r="D75" s="60" t="s">
        <v>353</v>
      </c>
      <c r="E75" s="70" t="s">
        <v>364</v>
      </c>
      <c r="F75" s="60" t="s">
        <v>54</v>
      </c>
      <c r="G75" s="60" t="s">
        <v>130</v>
      </c>
      <c r="H75" s="60" t="s">
        <v>428</v>
      </c>
      <c r="I75" s="60" t="s">
        <v>57</v>
      </c>
      <c r="J75" s="60">
        <v>3</v>
      </c>
      <c r="K75" s="83">
        <v>189</v>
      </c>
      <c r="L75" s="83">
        <v>189</v>
      </c>
      <c r="M75" s="83"/>
      <c r="N75" s="83"/>
      <c r="O75" s="83"/>
      <c r="P75" s="83"/>
      <c r="Q75" s="60" t="s">
        <v>85</v>
      </c>
      <c r="R75" s="60" t="s">
        <v>86</v>
      </c>
      <c r="S75" s="60" t="s">
        <v>256</v>
      </c>
      <c r="T75" s="60" t="s">
        <v>429</v>
      </c>
      <c r="U75" s="101" t="s">
        <v>40</v>
      </c>
      <c r="V75" s="60" t="s">
        <v>41</v>
      </c>
      <c r="W75" s="60"/>
    </row>
    <row r="76" s="51" customFormat="1" ht="109" customHeight="1" spans="1:23">
      <c r="A76" s="60">
        <v>68</v>
      </c>
      <c r="B76" s="60" t="s">
        <v>430</v>
      </c>
      <c r="C76" s="60" t="s">
        <v>431</v>
      </c>
      <c r="D76" s="60" t="s">
        <v>353</v>
      </c>
      <c r="E76" s="60" t="s">
        <v>354</v>
      </c>
      <c r="F76" s="60" t="s">
        <v>54</v>
      </c>
      <c r="G76" s="60" t="s">
        <v>93</v>
      </c>
      <c r="H76" s="60" t="s">
        <v>432</v>
      </c>
      <c r="I76" s="60" t="s">
        <v>48</v>
      </c>
      <c r="J76" s="60">
        <v>1</v>
      </c>
      <c r="K76" s="83">
        <v>218</v>
      </c>
      <c r="L76" s="83"/>
      <c r="M76" s="83"/>
      <c r="N76" s="83">
        <v>218</v>
      </c>
      <c r="O76" s="83"/>
      <c r="P76" s="83"/>
      <c r="Q76" s="60" t="s">
        <v>85</v>
      </c>
      <c r="R76" s="60" t="s">
        <v>86</v>
      </c>
      <c r="S76" s="60" t="s">
        <v>433</v>
      </c>
      <c r="T76" s="60" t="s">
        <v>434</v>
      </c>
      <c r="U76" s="101" t="s">
        <v>40</v>
      </c>
      <c r="V76" s="60" t="s">
        <v>41</v>
      </c>
      <c r="W76" s="60"/>
    </row>
    <row r="77" s="51" customFormat="1" ht="138" customHeight="1" spans="1:23">
      <c r="A77" s="60">
        <v>69</v>
      </c>
      <c r="B77" s="60" t="s">
        <v>435</v>
      </c>
      <c r="C77" s="61" t="s">
        <v>436</v>
      </c>
      <c r="D77" s="60" t="s">
        <v>353</v>
      </c>
      <c r="E77" s="60" t="s">
        <v>375</v>
      </c>
      <c r="F77" s="60" t="s">
        <v>54</v>
      </c>
      <c r="G77" s="61" t="s">
        <v>176</v>
      </c>
      <c r="H77" s="60" t="s">
        <v>437</v>
      </c>
      <c r="I77" s="60" t="s">
        <v>48</v>
      </c>
      <c r="J77" s="61">
        <v>1</v>
      </c>
      <c r="K77" s="90">
        <v>660</v>
      </c>
      <c r="L77" s="90">
        <v>660</v>
      </c>
      <c r="M77" s="83"/>
      <c r="N77" s="83"/>
      <c r="O77" s="83"/>
      <c r="P77" s="83"/>
      <c r="Q77" s="60" t="s">
        <v>142</v>
      </c>
      <c r="R77" s="61" t="s">
        <v>438</v>
      </c>
      <c r="S77" s="61" t="s">
        <v>439</v>
      </c>
      <c r="T77" s="61" t="s">
        <v>440</v>
      </c>
      <c r="U77" s="101" t="s">
        <v>40</v>
      </c>
      <c r="V77" s="60" t="s">
        <v>41</v>
      </c>
      <c r="W77" s="60"/>
    </row>
    <row r="78" s="51" customFormat="1" ht="111" customHeight="1" spans="1:23">
      <c r="A78" s="60">
        <v>70</v>
      </c>
      <c r="B78" s="60" t="s">
        <v>441</v>
      </c>
      <c r="C78" s="61" t="s">
        <v>442</v>
      </c>
      <c r="D78" s="60" t="s">
        <v>353</v>
      </c>
      <c r="E78" s="60" t="s">
        <v>354</v>
      </c>
      <c r="F78" s="60" t="s">
        <v>54</v>
      </c>
      <c r="G78" s="61" t="s">
        <v>171</v>
      </c>
      <c r="H78" s="69" t="s">
        <v>443</v>
      </c>
      <c r="I78" s="60" t="s">
        <v>48</v>
      </c>
      <c r="J78" s="61">
        <v>1</v>
      </c>
      <c r="K78" s="90">
        <v>290</v>
      </c>
      <c r="L78" s="90">
        <v>290</v>
      </c>
      <c r="M78" s="90"/>
      <c r="N78" s="90"/>
      <c r="O78" s="90"/>
      <c r="P78" s="90"/>
      <c r="Q78" s="61" t="s">
        <v>142</v>
      </c>
      <c r="R78" s="61" t="s">
        <v>143</v>
      </c>
      <c r="S78" s="61" t="s">
        <v>444</v>
      </c>
      <c r="T78" s="61" t="s">
        <v>445</v>
      </c>
      <c r="U78" s="101" t="s">
        <v>40</v>
      </c>
      <c r="V78" s="60" t="s">
        <v>41</v>
      </c>
      <c r="W78" s="60"/>
    </row>
    <row r="79" s="51" customFormat="1" ht="101" customHeight="1" spans="1:23">
      <c r="A79" s="60">
        <v>71</v>
      </c>
      <c r="B79" s="60" t="s">
        <v>446</v>
      </c>
      <c r="C79" s="71" t="s">
        <v>447</v>
      </c>
      <c r="D79" s="60" t="s">
        <v>353</v>
      </c>
      <c r="E79" s="60" t="s">
        <v>354</v>
      </c>
      <c r="F79" s="60" t="s">
        <v>54</v>
      </c>
      <c r="G79" s="71" t="s">
        <v>176</v>
      </c>
      <c r="H79" s="72" t="s">
        <v>448</v>
      </c>
      <c r="I79" s="60" t="s">
        <v>48</v>
      </c>
      <c r="J79" s="61">
        <v>1</v>
      </c>
      <c r="K79" s="90">
        <v>300</v>
      </c>
      <c r="L79" s="90">
        <v>300</v>
      </c>
      <c r="M79" s="90"/>
      <c r="N79" s="90"/>
      <c r="O79" s="90"/>
      <c r="P79" s="90"/>
      <c r="Q79" s="61" t="s">
        <v>142</v>
      </c>
      <c r="R79" s="61" t="s">
        <v>143</v>
      </c>
      <c r="S79" s="72" t="s">
        <v>449</v>
      </c>
      <c r="T79" s="72" t="s">
        <v>449</v>
      </c>
      <c r="U79" s="101" t="s">
        <v>40</v>
      </c>
      <c r="V79" s="60" t="s">
        <v>41</v>
      </c>
      <c r="W79" s="60"/>
    </row>
    <row r="80" s="51" customFormat="1" ht="115" customHeight="1" spans="1:23">
      <c r="A80" s="60">
        <v>72</v>
      </c>
      <c r="B80" s="60" t="s">
        <v>450</v>
      </c>
      <c r="C80" s="61" t="s">
        <v>451</v>
      </c>
      <c r="D80" s="60" t="s">
        <v>353</v>
      </c>
      <c r="E80" s="60" t="s">
        <v>354</v>
      </c>
      <c r="F80" s="60" t="s">
        <v>54</v>
      </c>
      <c r="G80" s="61" t="s">
        <v>147</v>
      </c>
      <c r="H80" s="69" t="s">
        <v>452</v>
      </c>
      <c r="I80" s="60" t="s">
        <v>48</v>
      </c>
      <c r="J80" s="61">
        <v>1</v>
      </c>
      <c r="K80" s="90">
        <v>283</v>
      </c>
      <c r="L80" s="90">
        <v>283</v>
      </c>
      <c r="M80" s="90"/>
      <c r="N80" s="90"/>
      <c r="O80" s="90"/>
      <c r="P80" s="90"/>
      <c r="Q80" s="61" t="s">
        <v>142</v>
      </c>
      <c r="R80" s="61" t="s">
        <v>438</v>
      </c>
      <c r="S80" s="61" t="s">
        <v>453</v>
      </c>
      <c r="T80" s="61" t="s">
        <v>453</v>
      </c>
      <c r="U80" s="101" t="s">
        <v>40</v>
      </c>
      <c r="V80" s="60" t="s">
        <v>41</v>
      </c>
      <c r="W80" s="60"/>
    </row>
    <row r="81" s="51" customFormat="1" ht="125" customHeight="1" spans="1:23">
      <c r="A81" s="60">
        <v>73</v>
      </c>
      <c r="B81" s="60" t="s">
        <v>454</v>
      </c>
      <c r="C81" s="63" t="s">
        <v>455</v>
      </c>
      <c r="D81" s="60" t="s">
        <v>353</v>
      </c>
      <c r="E81" s="60" t="s">
        <v>354</v>
      </c>
      <c r="F81" s="60" t="s">
        <v>54</v>
      </c>
      <c r="G81" s="71" t="s">
        <v>181</v>
      </c>
      <c r="H81" s="69" t="s">
        <v>456</v>
      </c>
      <c r="I81" s="60" t="s">
        <v>48</v>
      </c>
      <c r="J81" s="61">
        <v>1</v>
      </c>
      <c r="K81" s="97">
        <v>600</v>
      </c>
      <c r="L81" s="97">
        <v>600</v>
      </c>
      <c r="M81" s="90"/>
      <c r="N81" s="90"/>
      <c r="O81" s="90"/>
      <c r="P81" s="90"/>
      <c r="Q81" s="61" t="s">
        <v>142</v>
      </c>
      <c r="R81" s="61" t="s">
        <v>143</v>
      </c>
      <c r="S81" s="72" t="s">
        <v>444</v>
      </c>
      <c r="T81" s="72" t="s">
        <v>457</v>
      </c>
      <c r="U81" s="101" t="s">
        <v>40</v>
      </c>
      <c r="V81" s="60" t="s">
        <v>41</v>
      </c>
      <c r="W81" s="60"/>
    </row>
    <row r="82" s="51" customFormat="1" ht="125" customHeight="1" spans="1:23">
      <c r="A82" s="60">
        <v>74</v>
      </c>
      <c r="B82" s="60" t="s">
        <v>458</v>
      </c>
      <c r="C82" s="71" t="s">
        <v>459</v>
      </c>
      <c r="D82" s="60" t="s">
        <v>353</v>
      </c>
      <c r="E82" s="60" t="s">
        <v>354</v>
      </c>
      <c r="F82" s="60" t="s">
        <v>54</v>
      </c>
      <c r="G82" s="71" t="s">
        <v>140</v>
      </c>
      <c r="H82" s="72" t="s">
        <v>460</v>
      </c>
      <c r="I82" s="60" t="s">
        <v>48</v>
      </c>
      <c r="J82" s="61">
        <v>1</v>
      </c>
      <c r="K82" s="90">
        <v>155</v>
      </c>
      <c r="L82" s="90">
        <v>155</v>
      </c>
      <c r="M82" s="90"/>
      <c r="N82" s="90"/>
      <c r="O82" s="90"/>
      <c r="P82" s="90"/>
      <c r="Q82" s="61" t="s">
        <v>142</v>
      </c>
      <c r="R82" s="61" t="s">
        <v>143</v>
      </c>
      <c r="S82" s="72" t="s">
        <v>444</v>
      </c>
      <c r="T82" s="61" t="s">
        <v>461</v>
      </c>
      <c r="U82" s="101" t="s">
        <v>40</v>
      </c>
      <c r="V82" s="60" t="s">
        <v>41</v>
      </c>
      <c r="W82" s="60"/>
    </row>
    <row r="83" s="51" customFormat="1" ht="125" customHeight="1" spans="1:23">
      <c r="A83" s="60">
        <v>75</v>
      </c>
      <c r="B83" s="60" t="s">
        <v>462</v>
      </c>
      <c r="C83" s="61" t="s">
        <v>463</v>
      </c>
      <c r="D83" s="60" t="s">
        <v>353</v>
      </c>
      <c r="E83" s="60" t="s">
        <v>464</v>
      </c>
      <c r="F83" s="60" t="s">
        <v>54</v>
      </c>
      <c r="G83" s="61" t="s">
        <v>147</v>
      </c>
      <c r="H83" s="69" t="s">
        <v>465</v>
      </c>
      <c r="I83" s="61" t="s">
        <v>57</v>
      </c>
      <c r="J83" s="61">
        <v>10.7</v>
      </c>
      <c r="K83" s="90">
        <v>85</v>
      </c>
      <c r="L83" s="90">
        <v>85</v>
      </c>
      <c r="M83" s="90"/>
      <c r="N83" s="90"/>
      <c r="O83" s="90"/>
      <c r="P83" s="90"/>
      <c r="Q83" s="61" t="s">
        <v>142</v>
      </c>
      <c r="R83" s="61" t="s">
        <v>438</v>
      </c>
      <c r="S83" s="61" t="s">
        <v>466</v>
      </c>
      <c r="T83" s="61" t="s">
        <v>466</v>
      </c>
      <c r="U83" s="101" t="s">
        <v>40</v>
      </c>
      <c r="V83" s="60" t="s">
        <v>41</v>
      </c>
      <c r="W83" s="60"/>
    </row>
    <row r="84" s="51" customFormat="1" ht="125" customHeight="1" spans="1:23">
      <c r="A84" s="60">
        <v>76</v>
      </c>
      <c r="B84" s="60" t="s">
        <v>467</v>
      </c>
      <c r="C84" s="61" t="s">
        <v>468</v>
      </c>
      <c r="D84" s="60" t="s">
        <v>353</v>
      </c>
      <c r="E84" s="70" t="s">
        <v>364</v>
      </c>
      <c r="F84" s="60" t="s">
        <v>54</v>
      </c>
      <c r="G84" s="61" t="s">
        <v>176</v>
      </c>
      <c r="H84" s="61" t="s">
        <v>469</v>
      </c>
      <c r="I84" s="61" t="s">
        <v>57</v>
      </c>
      <c r="J84" s="61">
        <v>2</v>
      </c>
      <c r="K84" s="90">
        <v>120</v>
      </c>
      <c r="L84" s="90">
        <v>120</v>
      </c>
      <c r="M84" s="90"/>
      <c r="N84" s="90"/>
      <c r="O84" s="90"/>
      <c r="P84" s="90"/>
      <c r="Q84" s="61" t="s">
        <v>142</v>
      </c>
      <c r="R84" s="61" t="s">
        <v>143</v>
      </c>
      <c r="S84" s="61" t="s">
        <v>470</v>
      </c>
      <c r="T84" s="61" t="s">
        <v>470</v>
      </c>
      <c r="U84" s="101" t="s">
        <v>40</v>
      </c>
      <c r="V84" s="60" t="s">
        <v>41</v>
      </c>
      <c r="W84" s="60"/>
    </row>
    <row r="85" s="51" customFormat="1" ht="125" customHeight="1" spans="1:23">
      <c r="A85" s="60">
        <v>77</v>
      </c>
      <c r="B85" s="60" t="s">
        <v>471</v>
      </c>
      <c r="C85" s="76" t="s">
        <v>472</v>
      </c>
      <c r="D85" s="60" t="s">
        <v>353</v>
      </c>
      <c r="E85" s="61" t="s">
        <v>405</v>
      </c>
      <c r="F85" s="60" t="s">
        <v>54</v>
      </c>
      <c r="G85" s="61" t="s">
        <v>234</v>
      </c>
      <c r="H85" s="77" t="s">
        <v>473</v>
      </c>
      <c r="I85" s="61" t="s">
        <v>474</v>
      </c>
      <c r="J85" s="61">
        <v>300</v>
      </c>
      <c r="K85" s="90">
        <v>90</v>
      </c>
      <c r="L85" s="90">
        <v>90</v>
      </c>
      <c r="M85" s="90"/>
      <c r="N85" s="90"/>
      <c r="O85" s="90"/>
      <c r="P85" s="90"/>
      <c r="Q85" s="61" t="s">
        <v>236</v>
      </c>
      <c r="R85" s="61" t="s">
        <v>237</v>
      </c>
      <c r="S85" s="76" t="s">
        <v>475</v>
      </c>
      <c r="T85" s="111" t="s">
        <v>476</v>
      </c>
      <c r="U85" s="101" t="s">
        <v>40</v>
      </c>
      <c r="V85" s="60" t="s">
        <v>41</v>
      </c>
      <c r="W85" s="60"/>
    </row>
    <row r="86" s="51" customFormat="1" ht="125" customHeight="1" spans="1:23">
      <c r="A86" s="60">
        <v>78</v>
      </c>
      <c r="B86" s="60" t="s">
        <v>477</v>
      </c>
      <c r="C86" s="76" t="s">
        <v>478</v>
      </c>
      <c r="D86" s="60" t="s">
        <v>353</v>
      </c>
      <c r="E86" s="61" t="s">
        <v>405</v>
      </c>
      <c r="F86" s="60" t="s">
        <v>54</v>
      </c>
      <c r="G86" s="61" t="s">
        <v>246</v>
      </c>
      <c r="H86" s="78" t="s">
        <v>479</v>
      </c>
      <c r="I86" s="61" t="s">
        <v>474</v>
      </c>
      <c r="J86" s="61">
        <v>500</v>
      </c>
      <c r="K86" s="90">
        <v>150</v>
      </c>
      <c r="L86" s="90">
        <v>150</v>
      </c>
      <c r="M86" s="90"/>
      <c r="N86" s="90"/>
      <c r="O86" s="90"/>
      <c r="P86" s="90"/>
      <c r="Q86" s="61" t="s">
        <v>236</v>
      </c>
      <c r="R86" s="61" t="s">
        <v>237</v>
      </c>
      <c r="S86" s="76" t="s">
        <v>480</v>
      </c>
      <c r="T86" s="76" t="s">
        <v>481</v>
      </c>
      <c r="U86" s="101" t="s">
        <v>40</v>
      </c>
      <c r="V86" s="60" t="s">
        <v>41</v>
      </c>
      <c r="W86" s="60"/>
    </row>
    <row r="87" s="51" customFormat="1" ht="125" customHeight="1" spans="1:23">
      <c r="A87" s="60">
        <v>79</v>
      </c>
      <c r="B87" s="60" t="s">
        <v>482</v>
      </c>
      <c r="C87" s="76" t="s">
        <v>483</v>
      </c>
      <c r="D87" s="60" t="s">
        <v>353</v>
      </c>
      <c r="E87" s="60" t="s">
        <v>354</v>
      </c>
      <c r="F87" s="60" t="s">
        <v>54</v>
      </c>
      <c r="G87" s="61" t="s">
        <v>484</v>
      </c>
      <c r="H87" s="78" t="s">
        <v>485</v>
      </c>
      <c r="I87" s="61" t="s">
        <v>48</v>
      </c>
      <c r="J87" s="61">
        <v>1</v>
      </c>
      <c r="K87" s="90">
        <v>170</v>
      </c>
      <c r="L87" s="90">
        <v>170</v>
      </c>
      <c r="M87" s="90"/>
      <c r="N87" s="90"/>
      <c r="O87" s="90"/>
      <c r="P87" s="90"/>
      <c r="Q87" s="61" t="s">
        <v>236</v>
      </c>
      <c r="R87" s="61" t="s">
        <v>237</v>
      </c>
      <c r="S87" s="76" t="s">
        <v>486</v>
      </c>
      <c r="T87" s="61" t="s">
        <v>487</v>
      </c>
      <c r="U87" s="101" t="s">
        <v>40</v>
      </c>
      <c r="V87" s="60" t="s">
        <v>41</v>
      </c>
      <c r="W87" s="60"/>
    </row>
    <row r="88" s="51" customFormat="1" ht="125" customHeight="1" spans="1:23">
      <c r="A88" s="60">
        <v>80</v>
      </c>
      <c r="B88" s="60" t="s">
        <v>488</v>
      </c>
      <c r="C88" s="76" t="s">
        <v>489</v>
      </c>
      <c r="D88" s="60" t="s">
        <v>353</v>
      </c>
      <c r="E88" s="61" t="s">
        <v>405</v>
      </c>
      <c r="F88" s="60" t="s">
        <v>54</v>
      </c>
      <c r="G88" s="61" t="s">
        <v>484</v>
      </c>
      <c r="H88" s="61" t="s">
        <v>490</v>
      </c>
      <c r="I88" s="61" t="s">
        <v>474</v>
      </c>
      <c r="J88" s="61">
        <v>300</v>
      </c>
      <c r="K88" s="90">
        <v>90</v>
      </c>
      <c r="L88" s="90">
        <v>90</v>
      </c>
      <c r="M88" s="90"/>
      <c r="N88" s="90"/>
      <c r="O88" s="90"/>
      <c r="P88" s="90"/>
      <c r="Q88" s="61" t="s">
        <v>236</v>
      </c>
      <c r="R88" s="61" t="s">
        <v>237</v>
      </c>
      <c r="S88" s="76" t="s">
        <v>475</v>
      </c>
      <c r="T88" s="76" t="s">
        <v>491</v>
      </c>
      <c r="U88" s="101" t="s">
        <v>40</v>
      </c>
      <c r="V88" s="60" t="s">
        <v>41</v>
      </c>
      <c r="W88" s="60"/>
    </row>
    <row r="89" s="51" customFormat="1" ht="125" customHeight="1" spans="1:23">
      <c r="A89" s="60">
        <v>81</v>
      </c>
      <c r="B89" s="60" t="s">
        <v>492</v>
      </c>
      <c r="C89" s="76" t="s">
        <v>493</v>
      </c>
      <c r="D89" s="60" t="s">
        <v>353</v>
      </c>
      <c r="E89" s="60" t="s">
        <v>354</v>
      </c>
      <c r="F89" s="60" t="s">
        <v>54</v>
      </c>
      <c r="G89" s="61" t="s">
        <v>494</v>
      </c>
      <c r="H89" s="60" t="s">
        <v>495</v>
      </c>
      <c r="I89" s="61" t="s">
        <v>57</v>
      </c>
      <c r="J89" s="61">
        <v>7</v>
      </c>
      <c r="K89" s="90">
        <v>56</v>
      </c>
      <c r="L89" s="90">
        <v>56</v>
      </c>
      <c r="M89" s="90"/>
      <c r="N89" s="90"/>
      <c r="O89" s="90"/>
      <c r="P89" s="90"/>
      <c r="Q89" s="61" t="s">
        <v>236</v>
      </c>
      <c r="R89" s="61" t="s">
        <v>237</v>
      </c>
      <c r="S89" s="77" t="s">
        <v>496</v>
      </c>
      <c r="T89" s="69" t="s">
        <v>497</v>
      </c>
      <c r="U89" s="101" t="s">
        <v>40</v>
      </c>
      <c r="V89" s="60" t="s">
        <v>41</v>
      </c>
      <c r="W89" s="60"/>
    </row>
    <row r="90" s="51" customFormat="1" ht="143" customHeight="1" spans="1:23">
      <c r="A90" s="60">
        <v>82</v>
      </c>
      <c r="B90" s="60" t="s">
        <v>498</v>
      </c>
      <c r="C90" s="76" t="s">
        <v>499</v>
      </c>
      <c r="D90" s="60" t="s">
        <v>353</v>
      </c>
      <c r="E90" s="60" t="s">
        <v>375</v>
      </c>
      <c r="F90" s="60" t="s">
        <v>54</v>
      </c>
      <c r="G90" s="61" t="s">
        <v>500</v>
      </c>
      <c r="H90" s="61" t="s">
        <v>501</v>
      </c>
      <c r="I90" s="61" t="s">
        <v>48</v>
      </c>
      <c r="J90" s="61">
        <v>1</v>
      </c>
      <c r="K90" s="90">
        <v>1000</v>
      </c>
      <c r="L90" s="90">
        <v>1000</v>
      </c>
      <c r="M90" s="90"/>
      <c r="N90" s="90"/>
      <c r="O90" s="90"/>
      <c r="P90" s="90"/>
      <c r="Q90" s="61" t="s">
        <v>236</v>
      </c>
      <c r="R90" s="61" t="s">
        <v>237</v>
      </c>
      <c r="S90" s="77" t="s">
        <v>502</v>
      </c>
      <c r="T90" s="69" t="s">
        <v>503</v>
      </c>
      <c r="U90" s="101" t="s">
        <v>40</v>
      </c>
      <c r="V90" s="60" t="s">
        <v>41</v>
      </c>
      <c r="W90" s="60"/>
    </row>
    <row r="91" s="51" customFormat="1" ht="96" customHeight="1" spans="1:23">
      <c r="A91" s="60">
        <v>83</v>
      </c>
      <c r="B91" s="60" t="s">
        <v>504</v>
      </c>
      <c r="C91" s="76" t="s">
        <v>505</v>
      </c>
      <c r="D91" s="60" t="s">
        <v>353</v>
      </c>
      <c r="E91" s="61" t="s">
        <v>405</v>
      </c>
      <c r="F91" s="60" t="s">
        <v>54</v>
      </c>
      <c r="G91" s="61" t="s">
        <v>500</v>
      </c>
      <c r="H91" s="61" t="s">
        <v>506</v>
      </c>
      <c r="I91" s="61" t="s">
        <v>474</v>
      </c>
      <c r="J91" s="61">
        <v>50</v>
      </c>
      <c r="K91" s="90">
        <v>15</v>
      </c>
      <c r="L91" s="90">
        <v>15</v>
      </c>
      <c r="M91" s="90"/>
      <c r="N91" s="90"/>
      <c r="O91" s="90"/>
      <c r="P91" s="90"/>
      <c r="Q91" s="61" t="s">
        <v>236</v>
      </c>
      <c r="R91" s="61" t="s">
        <v>237</v>
      </c>
      <c r="S91" s="76" t="s">
        <v>475</v>
      </c>
      <c r="T91" s="76" t="s">
        <v>507</v>
      </c>
      <c r="U91" s="101" t="s">
        <v>40</v>
      </c>
      <c r="V91" s="60" t="s">
        <v>41</v>
      </c>
      <c r="W91" s="60"/>
    </row>
    <row r="92" s="51" customFormat="1" ht="119" customHeight="1" spans="1:23">
      <c r="A92" s="60">
        <v>84</v>
      </c>
      <c r="B92" s="60" t="s">
        <v>508</v>
      </c>
      <c r="C92" s="61" t="s">
        <v>509</v>
      </c>
      <c r="D92" s="60" t="s">
        <v>353</v>
      </c>
      <c r="E92" s="60" t="s">
        <v>354</v>
      </c>
      <c r="F92" s="60" t="s">
        <v>54</v>
      </c>
      <c r="G92" s="61" t="s">
        <v>500</v>
      </c>
      <c r="H92" s="110" t="s">
        <v>510</v>
      </c>
      <c r="I92" s="61" t="s">
        <v>48</v>
      </c>
      <c r="J92" s="61">
        <v>1</v>
      </c>
      <c r="K92" s="90">
        <v>50</v>
      </c>
      <c r="L92" s="90">
        <v>50</v>
      </c>
      <c r="M92" s="90"/>
      <c r="N92" s="90"/>
      <c r="O92" s="90"/>
      <c r="P92" s="90"/>
      <c r="Q92" s="61" t="s">
        <v>236</v>
      </c>
      <c r="R92" s="61" t="s">
        <v>237</v>
      </c>
      <c r="S92" s="61" t="s">
        <v>511</v>
      </c>
      <c r="T92" s="61" t="s">
        <v>512</v>
      </c>
      <c r="U92" s="101" t="s">
        <v>40</v>
      </c>
      <c r="V92" s="60" t="s">
        <v>41</v>
      </c>
      <c r="W92" s="60"/>
    </row>
    <row r="93" s="51" customFormat="1" ht="97" customHeight="1" spans="1:23">
      <c r="A93" s="60">
        <v>85</v>
      </c>
      <c r="B93" s="60" t="s">
        <v>513</v>
      </c>
      <c r="C93" s="61" t="s">
        <v>514</v>
      </c>
      <c r="D93" s="60" t="s">
        <v>353</v>
      </c>
      <c r="E93" s="60" t="s">
        <v>354</v>
      </c>
      <c r="F93" s="60" t="s">
        <v>54</v>
      </c>
      <c r="G93" s="61" t="s">
        <v>494</v>
      </c>
      <c r="H93" s="110" t="s">
        <v>515</v>
      </c>
      <c r="I93" s="61" t="s">
        <v>167</v>
      </c>
      <c r="J93" s="61">
        <v>1500</v>
      </c>
      <c r="K93" s="90">
        <v>120</v>
      </c>
      <c r="L93" s="90">
        <v>120</v>
      </c>
      <c r="M93" s="90"/>
      <c r="N93" s="90"/>
      <c r="O93" s="90"/>
      <c r="P93" s="90"/>
      <c r="Q93" s="61" t="s">
        <v>236</v>
      </c>
      <c r="R93" s="61" t="s">
        <v>237</v>
      </c>
      <c r="S93" s="76" t="s">
        <v>516</v>
      </c>
      <c r="T93" s="61" t="s">
        <v>517</v>
      </c>
      <c r="U93" s="101" t="s">
        <v>40</v>
      </c>
      <c r="V93" s="60" t="s">
        <v>41</v>
      </c>
      <c r="W93" s="60"/>
    </row>
    <row r="94" s="55" customFormat="1" ht="72" customHeight="1" spans="1:23">
      <c r="A94" s="60">
        <v>86</v>
      </c>
      <c r="B94" s="60" t="s">
        <v>518</v>
      </c>
      <c r="C94" s="61" t="s">
        <v>519</v>
      </c>
      <c r="D94" s="60" t="s">
        <v>353</v>
      </c>
      <c r="E94" s="61" t="s">
        <v>405</v>
      </c>
      <c r="F94" s="60" t="s">
        <v>54</v>
      </c>
      <c r="G94" s="61" t="s">
        <v>520</v>
      </c>
      <c r="H94" s="61" t="s">
        <v>521</v>
      </c>
      <c r="I94" s="61" t="s">
        <v>474</v>
      </c>
      <c r="J94" s="61">
        <v>200</v>
      </c>
      <c r="K94" s="90">
        <v>60</v>
      </c>
      <c r="L94" s="90">
        <v>60</v>
      </c>
      <c r="M94" s="90"/>
      <c r="N94" s="90"/>
      <c r="O94" s="90"/>
      <c r="P94" s="90"/>
      <c r="Q94" s="61" t="s">
        <v>254</v>
      </c>
      <c r="R94" s="61" t="s">
        <v>255</v>
      </c>
      <c r="S94" s="61" t="s">
        <v>522</v>
      </c>
      <c r="T94" s="61" t="s">
        <v>523</v>
      </c>
      <c r="U94" s="101" t="s">
        <v>40</v>
      </c>
      <c r="V94" s="60" t="s">
        <v>41</v>
      </c>
      <c r="W94" s="60"/>
    </row>
    <row r="95" s="55" customFormat="1" ht="108" customHeight="1" spans="1:23">
      <c r="A95" s="60">
        <v>87</v>
      </c>
      <c r="B95" s="60" t="s">
        <v>524</v>
      </c>
      <c r="C95" s="61" t="s">
        <v>525</v>
      </c>
      <c r="D95" s="60" t="s">
        <v>353</v>
      </c>
      <c r="E95" s="70" t="s">
        <v>364</v>
      </c>
      <c r="F95" s="60" t="s">
        <v>54</v>
      </c>
      <c r="G95" s="61" t="s">
        <v>266</v>
      </c>
      <c r="H95" s="61" t="s">
        <v>526</v>
      </c>
      <c r="I95" s="61" t="s">
        <v>57</v>
      </c>
      <c r="J95" s="61">
        <v>8</v>
      </c>
      <c r="K95" s="90">
        <v>480</v>
      </c>
      <c r="L95" s="90">
        <v>480</v>
      </c>
      <c r="M95" s="90"/>
      <c r="N95" s="90"/>
      <c r="O95" s="90"/>
      <c r="P95" s="90"/>
      <c r="Q95" s="61" t="s">
        <v>254</v>
      </c>
      <c r="R95" s="61" t="s">
        <v>255</v>
      </c>
      <c r="S95" s="61" t="s">
        <v>527</v>
      </c>
      <c r="T95" s="61" t="s">
        <v>528</v>
      </c>
      <c r="U95" s="101" t="s">
        <v>40</v>
      </c>
      <c r="V95" s="60" t="s">
        <v>41</v>
      </c>
      <c r="W95" s="60"/>
    </row>
    <row r="96" s="55" customFormat="1" ht="109" customHeight="1" spans="1:23">
      <c r="A96" s="60">
        <v>88</v>
      </c>
      <c r="B96" s="60" t="s">
        <v>529</v>
      </c>
      <c r="C96" s="61" t="s">
        <v>530</v>
      </c>
      <c r="D96" s="60" t="s">
        <v>353</v>
      </c>
      <c r="E96" s="70" t="s">
        <v>364</v>
      </c>
      <c r="F96" s="60" t="s">
        <v>54</v>
      </c>
      <c r="G96" s="61" t="s">
        <v>520</v>
      </c>
      <c r="H96" s="61" t="s">
        <v>531</v>
      </c>
      <c r="I96" s="61" t="s">
        <v>57</v>
      </c>
      <c r="J96" s="61">
        <v>1.8</v>
      </c>
      <c r="K96" s="90">
        <v>108</v>
      </c>
      <c r="L96" s="90">
        <v>108</v>
      </c>
      <c r="M96" s="90"/>
      <c r="N96" s="90"/>
      <c r="O96" s="90"/>
      <c r="P96" s="90"/>
      <c r="Q96" s="61" t="s">
        <v>254</v>
      </c>
      <c r="R96" s="61" t="s">
        <v>255</v>
      </c>
      <c r="S96" s="61" t="s">
        <v>522</v>
      </c>
      <c r="T96" s="61" t="s">
        <v>532</v>
      </c>
      <c r="U96" s="101" t="s">
        <v>40</v>
      </c>
      <c r="V96" s="60" t="s">
        <v>41</v>
      </c>
      <c r="W96" s="60"/>
    </row>
    <row r="97" s="55" customFormat="1" ht="102" customHeight="1" spans="1:23">
      <c r="A97" s="60">
        <v>89</v>
      </c>
      <c r="B97" s="60" t="s">
        <v>533</v>
      </c>
      <c r="C97" s="61" t="s">
        <v>534</v>
      </c>
      <c r="D97" s="60" t="s">
        <v>353</v>
      </c>
      <c r="E97" s="61" t="s">
        <v>405</v>
      </c>
      <c r="F97" s="60" t="s">
        <v>54</v>
      </c>
      <c r="G97" s="61" t="s">
        <v>295</v>
      </c>
      <c r="H97" s="61" t="s">
        <v>535</v>
      </c>
      <c r="I97" s="61" t="s">
        <v>474</v>
      </c>
      <c r="J97" s="61">
        <v>120</v>
      </c>
      <c r="K97" s="90">
        <v>36</v>
      </c>
      <c r="L97" s="90">
        <v>36</v>
      </c>
      <c r="M97" s="90"/>
      <c r="N97" s="90"/>
      <c r="O97" s="90"/>
      <c r="P97" s="90"/>
      <c r="Q97" s="61" t="s">
        <v>283</v>
      </c>
      <c r="R97" s="61" t="s">
        <v>284</v>
      </c>
      <c r="S97" s="61" t="s">
        <v>356</v>
      </c>
      <c r="T97" s="61" t="s">
        <v>536</v>
      </c>
      <c r="U97" s="101" t="s">
        <v>40</v>
      </c>
      <c r="V97" s="60" t="s">
        <v>41</v>
      </c>
      <c r="W97" s="60"/>
    </row>
    <row r="98" s="55" customFormat="1" ht="82" customHeight="1" spans="1:23">
      <c r="A98" s="60">
        <v>90</v>
      </c>
      <c r="B98" s="60" t="s">
        <v>537</v>
      </c>
      <c r="C98" s="61" t="s">
        <v>538</v>
      </c>
      <c r="D98" s="60" t="s">
        <v>353</v>
      </c>
      <c r="E98" s="60" t="s">
        <v>375</v>
      </c>
      <c r="F98" s="60" t="s">
        <v>54</v>
      </c>
      <c r="G98" s="61" t="s">
        <v>300</v>
      </c>
      <c r="H98" s="61" t="s">
        <v>539</v>
      </c>
      <c r="I98" s="60" t="s">
        <v>48</v>
      </c>
      <c r="J98" s="61">
        <v>1</v>
      </c>
      <c r="K98" s="90">
        <v>528</v>
      </c>
      <c r="L98" s="90">
        <v>528</v>
      </c>
      <c r="M98" s="83"/>
      <c r="N98" s="83"/>
      <c r="O98" s="83"/>
      <c r="P98" s="83"/>
      <c r="Q98" s="60" t="s">
        <v>283</v>
      </c>
      <c r="R98" s="61" t="s">
        <v>284</v>
      </c>
      <c r="S98" s="61" t="s">
        <v>540</v>
      </c>
      <c r="T98" s="61" t="s">
        <v>541</v>
      </c>
      <c r="U98" s="101" t="s">
        <v>40</v>
      </c>
      <c r="V98" s="60" t="s">
        <v>41</v>
      </c>
      <c r="W98" s="60"/>
    </row>
    <row r="99" s="55" customFormat="1" ht="121" customHeight="1" spans="1:23">
      <c r="A99" s="60">
        <v>91</v>
      </c>
      <c r="B99" s="60" t="s">
        <v>542</v>
      </c>
      <c r="C99" s="61" t="s">
        <v>543</v>
      </c>
      <c r="D99" s="60" t="s">
        <v>353</v>
      </c>
      <c r="E99" s="60" t="s">
        <v>375</v>
      </c>
      <c r="F99" s="60" t="s">
        <v>54</v>
      </c>
      <c r="G99" s="61" t="s">
        <v>280</v>
      </c>
      <c r="H99" s="61" t="s">
        <v>544</v>
      </c>
      <c r="I99" s="60" t="s">
        <v>48</v>
      </c>
      <c r="J99" s="61">
        <v>1</v>
      </c>
      <c r="K99" s="90">
        <v>80</v>
      </c>
      <c r="L99" s="90">
        <v>80</v>
      </c>
      <c r="M99" s="91"/>
      <c r="N99" s="83"/>
      <c r="O99" s="83"/>
      <c r="P99" s="83"/>
      <c r="Q99" s="60" t="s">
        <v>283</v>
      </c>
      <c r="R99" s="61" t="s">
        <v>284</v>
      </c>
      <c r="S99" s="61" t="s">
        <v>540</v>
      </c>
      <c r="T99" s="61" t="s">
        <v>545</v>
      </c>
      <c r="U99" s="101" t="s">
        <v>40</v>
      </c>
      <c r="V99" s="60" t="s">
        <v>41</v>
      </c>
      <c r="W99" s="60"/>
    </row>
    <row r="100" s="51" customFormat="1" ht="72" customHeight="1" spans="1:23">
      <c r="A100" s="60" t="s">
        <v>546</v>
      </c>
      <c r="B100" s="60"/>
      <c r="C100" s="60"/>
      <c r="D100" s="60"/>
      <c r="E100" s="60"/>
      <c r="F100" s="60"/>
      <c r="G100" s="60"/>
      <c r="H100" s="60"/>
      <c r="I100" s="60"/>
      <c r="J100" s="89"/>
      <c r="K100" s="83"/>
      <c r="L100" s="83"/>
      <c r="M100" s="83"/>
      <c r="N100" s="83"/>
      <c r="O100" s="83"/>
      <c r="P100" s="83"/>
      <c r="Q100" s="60"/>
      <c r="R100" s="60"/>
      <c r="S100" s="60"/>
      <c r="T100" s="60"/>
      <c r="U100" s="60"/>
      <c r="V100" s="60"/>
      <c r="W100" s="60"/>
    </row>
    <row r="101" s="51" customFormat="1" ht="72" customHeight="1" spans="1:23">
      <c r="A101" s="60" t="s">
        <v>547</v>
      </c>
      <c r="B101" s="60"/>
      <c r="C101" s="60"/>
      <c r="D101" s="60">
        <v>1</v>
      </c>
      <c r="E101" s="60"/>
      <c r="F101" s="60"/>
      <c r="G101" s="60"/>
      <c r="H101" s="60"/>
      <c r="I101" s="60"/>
      <c r="J101" s="89"/>
      <c r="K101" s="88">
        <f>K102</f>
        <v>58.5</v>
      </c>
      <c r="L101" s="83">
        <f>L102</f>
        <v>0</v>
      </c>
      <c r="M101" s="83"/>
      <c r="N101" s="83">
        <f>N102</f>
        <v>0</v>
      </c>
      <c r="O101" s="83">
        <f>O102</f>
        <v>0</v>
      </c>
      <c r="P101" s="88">
        <f>P102</f>
        <v>58.5</v>
      </c>
      <c r="Q101" s="60"/>
      <c r="R101" s="60"/>
      <c r="S101" s="60"/>
      <c r="T101" s="60"/>
      <c r="U101" s="60"/>
      <c r="V101" s="60"/>
      <c r="W101" s="60"/>
    </row>
    <row r="102" s="51" customFormat="1" ht="149" customHeight="1" spans="1:23">
      <c r="A102" s="60">
        <v>92</v>
      </c>
      <c r="B102" s="60" t="s">
        <v>548</v>
      </c>
      <c r="C102" s="60" t="s">
        <v>549</v>
      </c>
      <c r="D102" s="60" t="s">
        <v>550</v>
      </c>
      <c r="E102" s="60" t="s">
        <v>551</v>
      </c>
      <c r="F102" s="60" t="s">
        <v>54</v>
      </c>
      <c r="G102" s="60" t="s">
        <v>314</v>
      </c>
      <c r="H102" s="60" t="s">
        <v>552</v>
      </c>
      <c r="I102" s="60" t="s">
        <v>553</v>
      </c>
      <c r="J102" s="60">
        <v>195</v>
      </c>
      <c r="K102" s="88">
        <v>58.5</v>
      </c>
      <c r="L102" s="83"/>
      <c r="M102" s="83"/>
      <c r="N102" s="83"/>
      <c r="O102" s="83"/>
      <c r="P102" s="88">
        <v>58.5</v>
      </c>
      <c r="Q102" s="60" t="s">
        <v>554</v>
      </c>
      <c r="R102" s="60" t="s">
        <v>555</v>
      </c>
      <c r="S102" s="60" t="s">
        <v>556</v>
      </c>
      <c r="T102" s="60" t="s">
        <v>557</v>
      </c>
      <c r="U102" s="101" t="s">
        <v>40</v>
      </c>
      <c r="V102" s="60" t="s">
        <v>41</v>
      </c>
      <c r="W102" s="60"/>
    </row>
    <row r="103" s="51" customFormat="1" ht="35" customHeight="1" spans="1:23">
      <c r="A103" s="60" t="s">
        <v>558</v>
      </c>
      <c r="B103" s="60"/>
      <c r="C103" s="60"/>
      <c r="D103" s="60">
        <v>1</v>
      </c>
      <c r="E103" s="60"/>
      <c r="F103" s="60"/>
      <c r="G103" s="60"/>
      <c r="H103" s="60"/>
      <c r="I103" s="60"/>
      <c r="J103" s="89"/>
      <c r="K103" s="83">
        <f>K104</f>
        <v>100</v>
      </c>
      <c r="L103" s="83">
        <f t="shared" ref="K103:P103" si="3">L104</f>
        <v>0</v>
      </c>
      <c r="M103" s="83">
        <f t="shared" si="3"/>
        <v>0</v>
      </c>
      <c r="N103" s="83">
        <f t="shared" si="3"/>
        <v>0</v>
      </c>
      <c r="O103" s="83">
        <f t="shared" si="3"/>
        <v>0</v>
      </c>
      <c r="P103" s="83">
        <f t="shared" si="3"/>
        <v>100</v>
      </c>
      <c r="Q103" s="60"/>
      <c r="R103" s="60"/>
      <c r="S103" s="60"/>
      <c r="T103" s="60"/>
      <c r="U103" s="60"/>
      <c r="V103" s="60"/>
      <c r="W103" s="60"/>
    </row>
    <row r="104" s="51" customFormat="1" ht="116" customHeight="1" spans="1:23">
      <c r="A104" s="60">
        <v>93</v>
      </c>
      <c r="B104" s="60" t="s">
        <v>559</v>
      </c>
      <c r="C104" s="60" t="s">
        <v>560</v>
      </c>
      <c r="D104" s="60" t="s">
        <v>560</v>
      </c>
      <c r="E104" s="60" t="s">
        <v>560</v>
      </c>
      <c r="F104" s="93" t="s">
        <v>54</v>
      </c>
      <c r="G104" s="60" t="s">
        <v>314</v>
      </c>
      <c r="H104" s="60" t="s">
        <v>561</v>
      </c>
      <c r="I104" s="60" t="s">
        <v>347</v>
      </c>
      <c r="J104" s="60">
        <v>100</v>
      </c>
      <c r="K104" s="83">
        <v>100</v>
      </c>
      <c r="L104" s="83"/>
      <c r="M104" s="83"/>
      <c r="N104" s="83"/>
      <c r="O104" s="83"/>
      <c r="P104" s="83">
        <v>100</v>
      </c>
      <c r="Q104" s="60" t="s">
        <v>562</v>
      </c>
      <c r="R104" s="60" t="s">
        <v>563</v>
      </c>
      <c r="S104" s="60" t="s">
        <v>564</v>
      </c>
      <c r="T104" s="60" t="s">
        <v>564</v>
      </c>
      <c r="U104" s="101" t="s">
        <v>40</v>
      </c>
      <c r="V104" s="60" t="s">
        <v>41</v>
      </c>
      <c r="W104" s="60"/>
    </row>
    <row r="105" s="51" customFormat="1" ht="35" customHeight="1" spans="1:23">
      <c r="A105" s="60" t="s">
        <v>565</v>
      </c>
      <c r="B105" s="60"/>
      <c r="C105" s="60"/>
      <c r="D105" s="60">
        <v>1</v>
      </c>
      <c r="E105" s="60"/>
      <c r="F105" s="60"/>
      <c r="G105" s="60"/>
      <c r="H105" s="60"/>
      <c r="I105" s="60"/>
      <c r="J105" s="89"/>
      <c r="K105" s="87">
        <f t="shared" ref="K105:P105" si="4">SUM(K106:K106)</f>
        <v>6.384</v>
      </c>
      <c r="L105" s="87">
        <f t="shared" si="4"/>
        <v>6.384</v>
      </c>
      <c r="M105" s="83">
        <f t="shared" si="4"/>
        <v>0</v>
      </c>
      <c r="N105" s="83">
        <f t="shared" si="4"/>
        <v>0</v>
      </c>
      <c r="O105" s="83">
        <f t="shared" si="4"/>
        <v>0</v>
      </c>
      <c r="P105" s="83">
        <f t="shared" si="4"/>
        <v>0</v>
      </c>
      <c r="Q105" s="60"/>
      <c r="R105" s="60"/>
      <c r="S105" s="60"/>
      <c r="T105" s="60"/>
      <c r="U105" s="60"/>
      <c r="V105" s="60"/>
      <c r="W105" s="60"/>
    </row>
    <row r="106" s="51" customFormat="1" ht="121" customHeight="1" spans="1:23">
      <c r="A106" s="60">
        <v>94</v>
      </c>
      <c r="B106" s="60" t="s">
        <v>566</v>
      </c>
      <c r="C106" s="60" t="s">
        <v>567</v>
      </c>
      <c r="D106" s="60" t="s">
        <v>568</v>
      </c>
      <c r="E106" s="60" t="s">
        <v>569</v>
      </c>
      <c r="F106" s="60" t="s">
        <v>54</v>
      </c>
      <c r="G106" s="60" t="s">
        <v>570</v>
      </c>
      <c r="H106" s="60" t="s">
        <v>571</v>
      </c>
      <c r="I106" s="60" t="s">
        <v>316</v>
      </c>
      <c r="J106" s="60">
        <v>399</v>
      </c>
      <c r="K106" s="87">
        <v>6.384</v>
      </c>
      <c r="L106" s="87">
        <v>6.384</v>
      </c>
      <c r="M106" s="83"/>
      <c r="N106" s="83"/>
      <c r="O106" s="83"/>
      <c r="P106" s="93"/>
      <c r="Q106" s="60" t="s">
        <v>236</v>
      </c>
      <c r="R106" s="60" t="s">
        <v>237</v>
      </c>
      <c r="S106" s="60" t="s">
        <v>572</v>
      </c>
      <c r="T106" s="60" t="s">
        <v>573</v>
      </c>
      <c r="U106" s="101" t="s">
        <v>40</v>
      </c>
      <c r="V106" s="60" t="s">
        <v>41</v>
      </c>
      <c r="W106" s="60"/>
    </row>
  </sheetData>
  <mergeCells count="28">
    <mergeCell ref="A1:W1"/>
    <mergeCell ref="A2:C2"/>
    <mergeCell ref="R2:W2"/>
    <mergeCell ref="K3:P3"/>
    <mergeCell ref="A6:C6"/>
    <mergeCell ref="A56:C56"/>
    <mergeCell ref="A59:C59"/>
    <mergeCell ref="A100:C100"/>
    <mergeCell ref="A101:C101"/>
    <mergeCell ref="A103:C103"/>
    <mergeCell ref="A105:C105"/>
    <mergeCell ref="A3:A4"/>
    <mergeCell ref="B3:B4"/>
    <mergeCell ref="C3:C4"/>
    <mergeCell ref="D3:D4"/>
    <mergeCell ref="E3:E4"/>
    <mergeCell ref="F3:F4"/>
    <mergeCell ref="G3:G4"/>
    <mergeCell ref="H3:H4"/>
    <mergeCell ref="I3:I4"/>
    <mergeCell ref="J3:J4"/>
    <mergeCell ref="Q3:Q4"/>
    <mergeCell ref="R3:R4"/>
    <mergeCell ref="S3:S4"/>
    <mergeCell ref="T3:T4"/>
    <mergeCell ref="U3:U4"/>
    <mergeCell ref="V3:V4"/>
    <mergeCell ref="W3:W4"/>
  </mergeCells>
  <pageMargins left="0.629861111111111" right="0.550694444444444" top="0.590277777777778" bottom="0.354166666666667" header="0.5" footer="0.432638888888889"/>
  <pageSetup paperSize="8" scale="49" fitToHeight="0" orientation="landscape"/>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99"/>
  <sheetViews>
    <sheetView workbookViewId="0">
      <selection activeCell="F18" sqref="F18"/>
    </sheetView>
  </sheetViews>
  <sheetFormatPr defaultColWidth="9" defaultRowHeight="15.75"/>
  <cols>
    <col min="1" max="1" width="8.75" style="4" customWidth="1"/>
    <col min="2" max="2" width="21.1333333333333" style="5" customWidth="1"/>
    <col min="3" max="3" width="6.13333333333333" style="4" customWidth="1"/>
    <col min="4" max="4" width="8.38333333333333" style="4" customWidth="1"/>
    <col min="5" max="5" width="11.3833333333333" style="4" customWidth="1"/>
    <col min="6" max="6" width="12.1333333333333" style="6" customWidth="1"/>
    <col min="7" max="7" width="12" style="4" customWidth="1"/>
    <col min="8" max="8" width="9" style="4" customWidth="1"/>
    <col min="9" max="9" width="8.38333333333333" style="4" customWidth="1"/>
    <col min="10" max="10" width="12.6333333333333" style="1"/>
    <col min="11" max="32" width="8.75" style="1"/>
    <col min="33" max="16384" width="9" style="1"/>
  </cols>
  <sheetData>
    <row r="1" s="1" customFormat="1" ht="42" customHeight="1" spans="1:9">
      <c r="A1" s="7" t="s">
        <v>574</v>
      </c>
      <c r="B1" s="7"/>
      <c r="C1" s="7"/>
      <c r="D1" s="7"/>
      <c r="E1" s="7"/>
      <c r="F1" s="7"/>
      <c r="G1" s="7"/>
      <c r="H1" s="7"/>
      <c r="I1" s="42"/>
    </row>
    <row r="2" s="1" customFormat="1" ht="19" customHeight="1" spans="1:9">
      <c r="A2" s="8"/>
      <c r="B2" s="9"/>
      <c r="C2" s="10"/>
      <c r="D2" s="10"/>
      <c r="E2" s="10"/>
      <c r="F2" s="11"/>
      <c r="G2" s="12" t="s">
        <v>575</v>
      </c>
      <c r="H2" s="10"/>
      <c r="I2" s="10"/>
    </row>
    <row r="3" s="1" customFormat="1" ht="25" customHeight="1" spans="1:9">
      <c r="A3" s="13" t="s">
        <v>3</v>
      </c>
      <c r="B3" s="14" t="s">
        <v>6</v>
      </c>
      <c r="C3" s="14" t="s">
        <v>576</v>
      </c>
      <c r="D3" s="15" t="s">
        <v>577</v>
      </c>
      <c r="E3" s="16"/>
      <c r="F3" s="17" t="s">
        <v>578</v>
      </c>
      <c r="G3" s="18"/>
      <c r="H3" s="19" t="s">
        <v>579</v>
      </c>
      <c r="I3" s="4"/>
    </row>
    <row r="4" s="1" customFormat="1" ht="27" customHeight="1" spans="1:9">
      <c r="A4" s="20"/>
      <c r="B4" s="21"/>
      <c r="C4" s="22"/>
      <c r="D4" s="23"/>
      <c r="E4" s="24" t="s">
        <v>580</v>
      </c>
      <c r="F4" s="25" t="s">
        <v>347</v>
      </c>
      <c r="G4" s="26" t="s">
        <v>581</v>
      </c>
      <c r="H4" s="23"/>
      <c r="I4" s="4"/>
    </row>
    <row r="5" s="1" customFormat="1" ht="21" customHeight="1" spans="1:9">
      <c r="A5" s="24" t="s">
        <v>21</v>
      </c>
      <c r="B5" s="27"/>
      <c r="C5" s="23">
        <f t="shared" ref="C5:H5" si="0">C6+C33+C50+C73+C81+C88+C89</f>
        <v>94</v>
      </c>
      <c r="D5" s="112" t="s">
        <v>582</v>
      </c>
      <c r="E5" s="112" t="s">
        <v>582</v>
      </c>
      <c r="F5" s="29">
        <f t="shared" si="0"/>
        <v>26945.984</v>
      </c>
      <c r="G5" s="30">
        <f>F5/$F$5</f>
        <v>1</v>
      </c>
      <c r="H5" s="31">
        <f t="shared" si="0"/>
        <v>2289</v>
      </c>
      <c r="I5" s="4"/>
    </row>
    <row r="6" s="1" customFormat="1" ht="21" customHeight="1" spans="1:9">
      <c r="A6" s="32" t="s">
        <v>583</v>
      </c>
      <c r="B6" s="33" t="s">
        <v>30</v>
      </c>
      <c r="C6" s="23">
        <f t="shared" ref="C6:H6" si="1">C7+C14+C19+C22+C27</f>
        <v>49</v>
      </c>
      <c r="D6" s="113" t="s">
        <v>582</v>
      </c>
      <c r="E6" s="113" t="s">
        <v>582</v>
      </c>
      <c r="F6" s="34">
        <f t="shared" si="1"/>
        <v>15254</v>
      </c>
      <c r="G6" s="30">
        <f>F6/$F$5</f>
        <v>0.566095489405768</v>
      </c>
      <c r="H6" s="23">
        <f t="shared" si="1"/>
        <v>599</v>
      </c>
      <c r="I6" s="4"/>
    </row>
    <row r="7" s="1" customFormat="1" ht="21" customHeight="1" spans="1:9">
      <c r="A7" s="32" t="s">
        <v>584</v>
      </c>
      <c r="B7" s="33" t="s">
        <v>585</v>
      </c>
      <c r="C7" s="23">
        <f t="shared" ref="C7:H7" si="2">SUM(C8:C13)</f>
        <v>7</v>
      </c>
      <c r="D7" s="113" t="s">
        <v>582</v>
      </c>
      <c r="E7" s="113" t="s">
        <v>582</v>
      </c>
      <c r="F7" s="34">
        <f t="shared" si="2"/>
        <v>1020</v>
      </c>
      <c r="G7" s="30">
        <f>F7/$F$5</f>
        <v>0.0378535072239336</v>
      </c>
      <c r="H7" s="23">
        <f t="shared" si="2"/>
        <v>36</v>
      </c>
      <c r="I7" s="4"/>
    </row>
    <row r="8" s="1" customFormat="1" ht="16" customHeight="1" spans="1:9">
      <c r="A8" s="23">
        <v>1</v>
      </c>
      <c r="B8" s="35" t="s">
        <v>159</v>
      </c>
      <c r="C8" s="23">
        <v>1</v>
      </c>
      <c r="D8" s="23">
        <v>1</v>
      </c>
      <c r="E8" s="24" t="s">
        <v>338</v>
      </c>
      <c r="F8" s="34">
        <v>400</v>
      </c>
      <c r="G8" s="30">
        <f>F8/$F$5</f>
        <v>0.0148445126368367</v>
      </c>
      <c r="H8" s="23">
        <v>5</v>
      </c>
      <c r="I8" s="4"/>
    </row>
    <row r="9" s="1" customFormat="1" ht="16" customHeight="1" spans="1:9">
      <c r="A9" s="23">
        <v>2</v>
      </c>
      <c r="B9" s="35" t="s">
        <v>66</v>
      </c>
      <c r="C9" s="23">
        <v>5</v>
      </c>
      <c r="D9" s="23">
        <v>5</v>
      </c>
      <c r="E9" s="24" t="s">
        <v>338</v>
      </c>
      <c r="F9" s="34">
        <v>470</v>
      </c>
      <c r="G9" s="30">
        <f>F9/$F$5</f>
        <v>0.0174423023482831</v>
      </c>
      <c r="H9" s="23">
        <v>27</v>
      </c>
      <c r="I9" s="4"/>
    </row>
    <row r="10" s="1" customFormat="1" ht="16" customHeight="1" spans="1:9">
      <c r="A10" s="23">
        <v>3</v>
      </c>
      <c r="B10" s="35" t="s">
        <v>586</v>
      </c>
      <c r="C10" s="23"/>
      <c r="D10" s="23"/>
      <c r="E10" s="24" t="s">
        <v>35</v>
      </c>
      <c r="F10" s="34"/>
      <c r="G10" s="30">
        <f>F10/$F$5</f>
        <v>0</v>
      </c>
      <c r="H10" s="23"/>
      <c r="I10" s="4"/>
    </row>
    <row r="11" s="1" customFormat="1" ht="16" customHeight="1" spans="1:9">
      <c r="A11" s="23">
        <v>4</v>
      </c>
      <c r="B11" s="35" t="s">
        <v>587</v>
      </c>
      <c r="C11" s="23"/>
      <c r="D11" s="23"/>
      <c r="E11" s="24" t="s">
        <v>35</v>
      </c>
      <c r="F11" s="34"/>
      <c r="G11" s="30">
        <f>F11/$F$5</f>
        <v>0</v>
      </c>
      <c r="H11" s="23"/>
      <c r="I11" s="4"/>
    </row>
    <row r="12" s="1" customFormat="1" ht="16" customHeight="1" spans="1:9">
      <c r="A12" s="23">
        <v>5</v>
      </c>
      <c r="B12" s="35" t="s">
        <v>44</v>
      </c>
      <c r="C12" s="23">
        <v>1</v>
      </c>
      <c r="D12" s="23">
        <v>1</v>
      </c>
      <c r="E12" s="24" t="s">
        <v>338</v>
      </c>
      <c r="F12" s="34">
        <v>150</v>
      </c>
      <c r="G12" s="30">
        <f>F12/$F$5</f>
        <v>0.00556669223881377</v>
      </c>
      <c r="H12" s="23">
        <v>4</v>
      </c>
      <c r="I12" s="4"/>
    </row>
    <row r="13" s="1" customFormat="1" ht="16" customHeight="1" spans="1:9">
      <c r="A13" s="23">
        <v>6</v>
      </c>
      <c r="B13" s="35" t="s">
        <v>588</v>
      </c>
      <c r="C13" s="23"/>
      <c r="D13" s="23"/>
      <c r="E13" s="24" t="s">
        <v>35</v>
      </c>
      <c r="F13" s="34"/>
      <c r="G13" s="30">
        <f>F13/$F$5</f>
        <v>0</v>
      </c>
      <c r="H13" s="23"/>
      <c r="I13" s="4"/>
    </row>
    <row r="14" s="1" customFormat="1" ht="21" customHeight="1" spans="1:9">
      <c r="A14" s="32" t="s">
        <v>589</v>
      </c>
      <c r="B14" s="33" t="s">
        <v>590</v>
      </c>
      <c r="C14" s="23">
        <f t="shared" ref="C14:H14" si="3">SUM(C15:C18)</f>
        <v>12</v>
      </c>
      <c r="D14" s="113" t="s">
        <v>582</v>
      </c>
      <c r="E14" s="113" t="s">
        <v>582</v>
      </c>
      <c r="F14" s="34">
        <f t="shared" si="3"/>
        <v>7020</v>
      </c>
      <c r="G14" s="30">
        <f>F14/$F$5</f>
        <v>0.260521196776484</v>
      </c>
      <c r="H14" s="31">
        <f t="shared" si="3"/>
        <v>35</v>
      </c>
      <c r="I14" s="4"/>
    </row>
    <row r="15" s="1" customFormat="1" ht="26" customHeight="1" spans="1:9">
      <c r="A15" s="23">
        <v>1</v>
      </c>
      <c r="B15" s="35" t="s">
        <v>82</v>
      </c>
      <c r="C15" s="23">
        <v>3</v>
      </c>
      <c r="D15" s="23">
        <v>3</v>
      </c>
      <c r="E15" s="24" t="s">
        <v>35</v>
      </c>
      <c r="F15" s="34">
        <v>2095</v>
      </c>
      <c r="G15" s="30">
        <f>F15/$F$5</f>
        <v>0.0777481349354323</v>
      </c>
      <c r="H15" s="23">
        <v>18</v>
      </c>
      <c r="I15" s="4"/>
    </row>
    <row r="16" s="1" customFormat="1" ht="18" customHeight="1" spans="1:9">
      <c r="A16" s="23">
        <v>2</v>
      </c>
      <c r="B16" s="35" t="s">
        <v>31</v>
      </c>
      <c r="C16" s="23">
        <v>4</v>
      </c>
      <c r="D16" s="23">
        <v>4</v>
      </c>
      <c r="E16" s="24" t="s">
        <v>35</v>
      </c>
      <c r="F16" s="34">
        <v>3920</v>
      </c>
      <c r="G16" s="30">
        <f>F16/$F$5</f>
        <v>0.145476223841</v>
      </c>
      <c r="H16" s="23">
        <v>10</v>
      </c>
      <c r="I16" s="4"/>
    </row>
    <row r="17" s="1" customFormat="1" ht="28" customHeight="1" spans="1:9">
      <c r="A17" s="23">
        <v>3</v>
      </c>
      <c r="B17" s="35" t="s">
        <v>591</v>
      </c>
      <c r="C17" s="23">
        <v>5</v>
      </c>
      <c r="D17" s="23">
        <v>5</v>
      </c>
      <c r="E17" s="24" t="s">
        <v>338</v>
      </c>
      <c r="F17" s="34">
        <v>1005</v>
      </c>
      <c r="G17" s="30">
        <f>F17/$F$5</f>
        <v>0.0372968380000523</v>
      </c>
      <c r="H17" s="23">
        <v>7</v>
      </c>
      <c r="I17" s="4"/>
    </row>
    <row r="18" s="1" customFormat="1" ht="18" customHeight="1" spans="1:9">
      <c r="A18" s="23">
        <v>4</v>
      </c>
      <c r="B18" s="35" t="s">
        <v>592</v>
      </c>
      <c r="C18" s="23"/>
      <c r="D18" s="23"/>
      <c r="E18" s="24" t="s">
        <v>338</v>
      </c>
      <c r="F18" s="34"/>
      <c r="G18" s="30">
        <f>F18/$F$5</f>
        <v>0</v>
      </c>
      <c r="H18" s="23"/>
      <c r="I18" s="4"/>
    </row>
    <row r="19" s="1" customFormat="1" ht="21" customHeight="1" spans="1:9">
      <c r="A19" s="32" t="s">
        <v>593</v>
      </c>
      <c r="B19" s="33" t="s">
        <v>594</v>
      </c>
      <c r="C19" s="23">
        <f>SUM(C20:C21)</f>
        <v>27</v>
      </c>
      <c r="D19" s="113" t="s">
        <v>582</v>
      </c>
      <c r="E19" s="113" t="s">
        <v>582</v>
      </c>
      <c r="F19" s="23">
        <f>SUM(F20:F21)</f>
        <v>7024</v>
      </c>
      <c r="G19" s="30">
        <f>F19/$F$5</f>
        <v>0.260669641902853</v>
      </c>
      <c r="H19" s="23">
        <f>SUM(H20:H21)</f>
        <v>322</v>
      </c>
      <c r="I19" s="4"/>
    </row>
    <row r="20" s="1" customFormat="1" ht="21" customHeight="1" spans="1:9">
      <c r="A20" s="23">
        <v>1</v>
      </c>
      <c r="B20" s="35" t="s">
        <v>53</v>
      </c>
      <c r="C20" s="23">
        <v>27</v>
      </c>
      <c r="D20" s="23">
        <v>48.2</v>
      </c>
      <c r="E20" s="24" t="s">
        <v>57</v>
      </c>
      <c r="F20" s="34">
        <v>7024</v>
      </c>
      <c r="G20" s="30">
        <f>F20/$F$5</f>
        <v>0.260669641902853</v>
      </c>
      <c r="H20" s="23">
        <v>322</v>
      </c>
      <c r="I20" s="4"/>
    </row>
    <row r="21" s="1" customFormat="1" ht="21" customHeight="1" spans="1:9">
      <c r="A21" s="23">
        <v>2</v>
      </c>
      <c r="B21" s="35" t="s">
        <v>595</v>
      </c>
      <c r="C21" s="23"/>
      <c r="D21" s="23"/>
      <c r="E21" s="24" t="s">
        <v>57</v>
      </c>
      <c r="F21" s="34"/>
      <c r="G21" s="30">
        <f>F21/$F$5</f>
        <v>0</v>
      </c>
      <c r="H21" s="23"/>
      <c r="I21" s="4"/>
    </row>
    <row r="22" s="1" customFormat="1" ht="21" customHeight="1" spans="1:9">
      <c r="A22" s="32" t="s">
        <v>596</v>
      </c>
      <c r="B22" s="33" t="s">
        <v>597</v>
      </c>
      <c r="C22" s="23">
        <f>SUM(C23:C26)</f>
        <v>2</v>
      </c>
      <c r="D22" s="113" t="s">
        <v>582</v>
      </c>
      <c r="E22" s="113" t="s">
        <v>582</v>
      </c>
      <c r="F22" s="23">
        <f>SUM(F23:F26)</f>
        <v>150</v>
      </c>
      <c r="G22" s="30">
        <f>F22/$F$5</f>
        <v>0.00556669223881377</v>
      </c>
      <c r="H22" s="23">
        <f>SUM(H23:H26)</f>
        <v>6</v>
      </c>
      <c r="I22" s="4"/>
    </row>
    <row r="23" s="1" customFormat="1" ht="18" customHeight="1" spans="1:9">
      <c r="A23" s="23">
        <v>1</v>
      </c>
      <c r="B23" s="35" t="s">
        <v>598</v>
      </c>
      <c r="C23" s="23"/>
      <c r="D23" s="23"/>
      <c r="E23" s="24" t="s">
        <v>338</v>
      </c>
      <c r="F23" s="34"/>
      <c r="G23" s="30">
        <f>F23/$F$5</f>
        <v>0</v>
      </c>
      <c r="H23" s="23"/>
      <c r="I23" s="4"/>
    </row>
    <row r="24" s="1" customFormat="1" ht="18" customHeight="1" spans="1:9">
      <c r="A24" s="23">
        <v>2</v>
      </c>
      <c r="B24" s="35" t="s">
        <v>599</v>
      </c>
      <c r="C24" s="23"/>
      <c r="D24" s="23"/>
      <c r="E24" s="24" t="s">
        <v>600</v>
      </c>
      <c r="F24" s="34"/>
      <c r="G24" s="30">
        <f>F24/$F$5</f>
        <v>0</v>
      </c>
      <c r="H24" s="23"/>
      <c r="I24" s="4"/>
    </row>
    <row r="25" s="1" customFormat="1" ht="18" customHeight="1" spans="1:9">
      <c r="A25" s="23">
        <v>3</v>
      </c>
      <c r="B25" s="35" t="s">
        <v>601</v>
      </c>
      <c r="C25" s="23"/>
      <c r="D25" s="23"/>
      <c r="E25" s="24" t="s">
        <v>602</v>
      </c>
      <c r="F25" s="34"/>
      <c r="G25" s="30">
        <f>F25/$F$5</f>
        <v>0</v>
      </c>
      <c r="H25" s="23"/>
      <c r="I25" s="4"/>
    </row>
    <row r="26" s="1" customFormat="1" ht="18" customHeight="1" spans="1:9">
      <c r="A26" s="23">
        <v>4</v>
      </c>
      <c r="B26" s="35" t="s">
        <v>227</v>
      </c>
      <c r="C26" s="23">
        <v>2</v>
      </c>
      <c r="D26" s="23">
        <v>2</v>
      </c>
      <c r="E26" s="24" t="s">
        <v>338</v>
      </c>
      <c r="F26" s="34">
        <v>150</v>
      </c>
      <c r="G26" s="30">
        <f>F26/$F$5</f>
        <v>0.00556669223881377</v>
      </c>
      <c r="H26" s="23">
        <v>6</v>
      </c>
      <c r="I26" s="4"/>
    </row>
    <row r="27" s="1" customFormat="1" ht="21" customHeight="1" spans="1:9">
      <c r="A27" s="32" t="s">
        <v>603</v>
      </c>
      <c r="B27" s="33" t="s">
        <v>604</v>
      </c>
      <c r="C27" s="23">
        <f t="shared" ref="C27:H27" si="4">SUM(C28:C32)</f>
        <v>1</v>
      </c>
      <c r="D27" s="113" t="s">
        <v>582</v>
      </c>
      <c r="E27" s="113" t="s">
        <v>582</v>
      </c>
      <c r="F27" s="34">
        <f t="shared" si="4"/>
        <v>40</v>
      </c>
      <c r="G27" s="30">
        <f>F27/$F$5</f>
        <v>0.00148445126368367</v>
      </c>
      <c r="H27" s="23">
        <f t="shared" si="4"/>
        <v>200</v>
      </c>
      <c r="I27" s="4"/>
    </row>
    <row r="28" s="1" customFormat="1" ht="18" customHeight="1" spans="1:9">
      <c r="A28" s="23">
        <v>1</v>
      </c>
      <c r="B28" s="35" t="s">
        <v>313</v>
      </c>
      <c r="C28" s="23">
        <v>1</v>
      </c>
      <c r="D28" s="23">
        <v>200</v>
      </c>
      <c r="E28" s="24" t="s">
        <v>600</v>
      </c>
      <c r="F28" s="34">
        <v>40</v>
      </c>
      <c r="G28" s="30">
        <f>F28/$F$5</f>
        <v>0.00148445126368367</v>
      </c>
      <c r="H28" s="23">
        <v>200</v>
      </c>
      <c r="I28" s="4"/>
    </row>
    <row r="29" s="1" customFormat="1" ht="18" customHeight="1" spans="1:9">
      <c r="A29" s="23">
        <v>2</v>
      </c>
      <c r="B29" s="35" t="s">
        <v>605</v>
      </c>
      <c r="C29" s="23"/>
      <c r="D29" s="23"/>
      <c r="E29" s="24" t="s">
        <v>347</v>
      </c>
      <c r="F29" s="34"/>
      <c r="G29" s="30">
        <f>F29/$F$5</f>
        <v>0</v>
      </c>
      <c r="H29" s="23"/>
      <c r="I29" s="4"/>
    </row>
    <row r="30" s="1" customFormat="1" ht="18" customHeight="1" spans="1:9">
      <c r="A30" s="23">
        <v>3</v>
      </c>
      <c r="B30" s="35" t="s">
        <v>606</v>
      </c>
      <c r="C30" s="23"/>
      <c r="D30" s="23"/>
      <c r="E30" s="24" t="s">
        <v>347</v>
      </c>
      <c r="F30" s="34"/>
      <c r="G30" s="30">
        <f>F30/$F$5</f>
        <v>0</v>
      </c>
      <c r="H30" s="23"/>
      <c r="I30" s="4"/>
    </row>
    <row r="31" s="1" customFormat="1" ht="18" customHeight="1" spans="1:9">
      <c r="A31" s="23">
        <v>4</v>
      </c>
      <c r="B31" s="35" t="s">
        <v>607</v>
      </c>
      <c r="C31" s="23"/>
      <c r="D31" s="23"/>
      <c r="E31" s="24" t="s">
        <v>347</v>
      </c>
      <c r="F31" s="34"/>
      <c r="G31" s="30">
        <f>F31/$F$5</f>
        <v>0</v>
      </c>
      <c r="H31" s="23"/>
      <c r="I31" s="4"/>
    </row>
    <row r="32" s="1" customFormat="1" ht="18" customHeight="1" spans="1:9">
      <c r="A32" s="23">
        <v>5</v>
      </c>
      <c r="B32" s="35" t="s">
        <v>608</v>
      </c>
      <c r="C32" s="23"/>
      <c r="D32" s="23"/>
      <c r="E32" s="24" t="s">
        <v>347</v>
      </c>
      <c r="F32" s="34"/>
      <c r="G32" s="30">
        <f>F32/$F$5</f>
        <v>0</v>
      </c>
      <c r="H32" s="23"/>
      <c r="I32" s="4"/>
    </row>
    <row r="33" s="1" customFormat="1" ht="21" customHeight="1" spans="1:9">
      <c r="A33" s="36" t="s">
        <v>609</v>
      </c>
      <c r="B33" s="33" t="s">
        <v>334</v>
      </c>
      <c r="C33" s="23">
        <f t="shared" ref="C33:H33" si="5">C34+C37+C41+C44+C48</f>
        <v>2</v>
      </c>
      <c r="D33" s="113" t="s">
        <v>582</v>
      </c>
      <c r="E33" s="113" t="s">
        <v>582</v>
      </c>
      <c r="F33" s="34">
        <f t="shared" si="5"/>
        <v>175</v>
      </c>
      <c r="G33" s="30">
        <f>F33/$F$5</f>
        <v>0.00649447427861606</v>
      </c>
      <c r="H33" s="23">
        <f t="shared" si="5"/>
        <v>477</v>
      </c>
      <c r="I33" s="4"/>
    </row>
    <row r="34" s="1" customFormat="1" ht="21" customHeight="1" spans="1:9">
      <c r="A34" s="36" t="s">
        <v>584</v>
      </c>
      <c r="B34" s="33" t="s">
        <v>610</v>
      </c>
      <c r="C34" s="23">
        <f t="shared" ref="C34:H34" si="6">SUM(C35:C36)</f>
        <v>1</v>
      </c>
      <c r="D34" s="113" t="s">
        <v>582</v>
      </c>
      <c r="E34" s="113" t="s">
        <v>582</v>
      </c>
      <c r="F34" s="34">
        <f t="shared" si="6"/>
        <v>170</v>
      </c>
      <c r="G34" s="30">
        <f>F34/$F$5</f>
        <v>0.00630891787065561</v>
      </c>
      <c r="H34" s="23">
        <f t="shared" si="6"/>
        <v>477</v>
      </c>
      <c r="I34" s="4"/>
    </row>
    <row r="35" s="2" customFormat="1" ht="21" customHeight="1" spans="1:9">
      <c r="A35" s="37">
        <v>1</v>
      </c>
      <c r="B35" s="38" t="s">
        <v>345</v>
      </c>
      <c r="C35" s="37">
        <v>1</v>
      </c>
      <c r="D35" s="37">
        <v>170</v>
      </c>
      <c r="E35" s="39" t="s">
        <v>347</v>
      </c>
      <c r="F35" s="40">
        <v>170</v>
      </c>
      <c r="G35" s="41">
        <f>F35/$F$5</f>
        <v>0.00630891787065561</v>
      </c>
      <c r="H35" s="37">
        <v>477</v>
      </c>
      <c r="I35" s="43"/>
    </row>
    <row r="36" s="1" customFormat="1" ht="21" customHeight="1" spans="1:9">
      <c r="A36" s="23">
        <v>2</v>
      </c>
      <c r="B36" s="35" t="s">
        <v>611</v>
      </c>
      <c r="C36" s="23"/>
      <c r="D36" s="23"/>
      <c r="E36" s="24" t="s">
        <v>347</v>
      </c>
      <c r="F36" s="34"/>
      <c r="G36" s="30">
        <f>F36/$F$5</f>
        <v>0</v>
      </c>
      <c r="H36" s="23"/>
      <c r="I36" s="4"/>
    </row>
    <row r="37" s="1" customFormat="1" ht="21" customHeight="1" spans="1:9">
      <c r="A37" s="32" t="s">
        <v>589</v>
      </c>
      <c r="B37" s="33" t="s">
        <v>612</v>
      </c>
      <c r="C37" s="23">
        <f t="shared" ref="C37:H37" si="7">SUM(C38:C40)</f>
        <v>0</v>
      </c>
      <c r="D37" s="113" t="s">
        <v>582</v>
      </c>
      <c r="E37" s="113" t="s">
        <v>582</v>
      </c>
      <c r="F37" s="34">
        <f t="shared" si="7"/>
        <v>0</v>
      </c>
      <c r="G37" s="30">
        <f>F37/$F$5</f>
        <v>0</v>
      </c>
      <c r="H37" s="23">
        <f t="shared" si="7"/>
        <v>0</v>
      </c>
      <c r="I37" s="4"/>
    </row>
    <row r="38" s="1" customFormat="1" ht="27" customHeight="1" spans="1:9">
      <c r="A38" s="23">
        <v>1</v>
      </c>
      <c r="B38" s="35" t="s">
        <v>613</v>
      </c>
      <c r="C38" s="23"/>
      <c r="D38" s="23"/>
      <c r="E38" s="24" t="s">
        <v>338</v>
      </c>
      <c r="F38" s="34"/>
      <c r="G38" s="30">
        <f>F38/$F$5</f>
        <v>0</v>
      </c>
      <c r="H38" s="23"/>
      <c r="I38" s="4"/>
    </row>
    <row r="39" s="1" customFormat="1" ht="21" customHeight="1" spans="1:9">
      <c r="A39" s="23">
        <v>2</v>
      </c>
      <c r="B39" s="35" t="s">
        <v>614</v>
      </c>
      <c r="C39" s="23"/>
      <c r="D39" s="23"/>
      <c r="E39" s="24" t="s">
        <v>602</v>
      </c>
      <c r="F39" s="34"/>
      <c r="G39" s="30">
        <f>F39/$F$5</f>
        <v>0</v>
      </c>
      <c r="H39" s="23"/>
      <c r="I39" s="4"/>
    </row>
    <row r="40" s="1" customFormat="1" ht="21" customHeight="1" spans="1:9">
      <c r="A40" s="24">
        <v>3</v>
      </c>
      <c r="B40" s="35" t="s">
        <v>615</v>
      </c>
      <c r="C40" s="23"/>
      <c r="D40" s="24"/>
      <c r="E40" s="24" t="s">
        <v>602</v>
      </c>
      <c r="F40" s="34"/>
      <c r="G40" s="30">
        <f>F40/$F$5</f>
        <v>0</v>
      </c>
      <c r="H40" s="23"/>
      <c r="I40" s="4"/>
    </row>
    <row r="41" s="1" customFormat="1" ht="21" customHeight="1" spans="1:9">
      <c r="A41" s="36" t="s">
        <v>593</v>
      </c>
      <c r="B41" s="33" t="s">
        <v>616</v>
      </c>
      <c r="C41" s="23">
        <f t="shared" ref="C41:H41" si="8">SUM(C42:C43)</f>
        <v>0</v>
      </c>
      <c r="D41" s="113" t="s">
        <v>582</v>
      </c>
      <c r="E41" s="113" t="s">
        <v>582</v>
      </c>
      <c r="F41" s="34">
        <f t="shared" si="8"/>
        <v>0</v>
      </c>
      <c r="G41" s="30">
        <f>F41/$F$5</f>
        <v>0</v>
      </c>
      <c r="H41" s="23">
        <f t="shared" si="8"/>
        <v>0</v>
      </c>
      <c r="I41" s="4"/>
    </row>
    <row r="42" s="1" customFormat="1" ht="21" customHeight="1" spans="1:9">
      <c r="A42" s="24">
        <v>1</v>
      </c>
      <c r="B42" s="35" t="s">
        <v>617</v>
      </c>
      <c r="C42" s="23"/>
      <c r="D42" s="24"/>
      <c r="E42" s="24" t="s">
        <v>602</v>
      </c>
      <c r="F42" s="34"/>
      <c r="G42" s="30">
        <f>F42/$F$5</f>
        <v>0</v>
      </c>
      <c r="H42" s="23"/>
      <c r="I42" s="4"/>
    </row>
    <row r="43" s="1" customFormat="1" ht="21" customHeight="1" spans="1:9">
      <c r="A43" s="23">
        <v>2</v>
      </c>
      <c r="B43" s="35" t="s">
        <v>618</v>
      </c>
      <c r="C43" s="23"/>
      <c r="D43" s="23"/>
      <c r="E43" s="24" t="s">
        <v>602</v>
      </c>
      <c r="F43" s="34"/>
      <c r="G43" s="30">
        <f>F43/$F$5</f>
        <v>0</v>
      </c>
      <c r="H43" s="23"/>
      <c r="I43" s="4"/>
    </row>
    <row r="44" s="1" customFormat="1" ht="21" customHeight="1" spans="1:9">
      <c r="A44" s="32" t="s">
        <v>596</v>
      </c>
      <c r="B44" s="33" t="s">
        <v>619</v>
      </c>
      <c r="C44" s="23">
        <f t="shared" ref="C44:H44" si="9">SUM(C45:C47)</f>
        <v>0</v>
      </c>
      <c r="D44" s="113" t="s">
        <v>582</v>
      </c>
      <c r="E44" s="113" t="s">
        <v>582</v>
      </c>
      <c r="F44" s="34">
        <f t="shared" si="9"/>
        <v>0</v>
      </c>
      <c r="G44" s="30">
        <f>F44/$F$5</f>
        <v>0</v>
      </c>
      <c r="H44" s="23">
        <f t="shared" si="9"/>
        <v>0</v>
      </c>
      <c r="I44" s="4"/>
    </row>
    <row r="45" s="1" customFormat="1" ht="19" customHeight="1" spans="1:9">
      <c r="A45" s="23">
        <v>1</v>
      </c>
      <c r="B45" s="35" t="s">
        <v>620</v>
      </c>
      <c r="C45" s="23"/>
      <c r="D45" s="23"/>
      <c r="E45" s="24" t="s">
        <v>602</v>
      </c>
      <c r="F45" s="34"/>
      <c r="G45" s="30">
        <f>F45/$F$5</f>
        <v>0</v>
      </c>
      <c r="H45" s="23"/>
      <c r="I45" s="4"/>
    </row>
    <row r="46" s="1" customFormat="1" ht="19" customHeight="1" spans="1:9">
      <c r="A46" s="23">
        <v>2</v>
      </c>
      <c r="B46" s="35" t="s">
        <v>621</v>
      </c>
      <c r="C46" s="23"/>
      <c r="D46" s="23"/>
      <c r="E46" s="24" t="s">
        <v>338</v>
      </c>
      <c r="F46" s="34"/>
      <c r="G46" s="30">
        <f>F46/$F$5</f>
        <v>0</v>
      </c>
      <c r="H46" s="23"/>
      <c r="I46" s="4"/>
    </row>
    <row r="47" s="1" customFormat="1" ht="19" customHeight="1" spans="1:9">
      <c r="A47" s="23">
        <v>3</v>
      </c>
      <c r="B47" s="35" t="s">
        <v>622</v>
      </c>
      <c r="C47" s="23"/>
      <c r="D47" s="23"/>
      <c r="E47" s="24" t="s">
        <v>338</v>
      </c>
      <c r="F47" s="34"/>
      <c r="G47" s="30">
        <f>F47/$F$5</f>
        <v>0</v>
      </c>
      <c r="H47" s="23"/>
      <c r="I47" s="4"/>
    </row>
    <row r="48" s="1" customFormat="1" ht="21" customHeight="1" spans="1:9">
      <c r="A48" s="36" t="s">
        <v>603</v>
      </c>
      <c r="B48" s="33" t="s">
        <v>623</v>
      </c>
      <c r="C48" s="23">
        <f t="shared" ref="C48:H48" si="10">SUM(C49)</f>
        <v>1</v>
      </c>
      <c r="D48" s="113" t="s">
        <v>582</v>
      </c>
      <c r="E48" s="113" t="s">
        <v>582</v>
      </c>
      <c r="F48" s="34">
        <f t="shared" si="10"/>
        <v>5</v>
      </c>
      <c r="G48" s="30">
        <f>F48/$F$5</f>
        <v>0.000185556407960459</v>
      </c>
      <c r="H48" s="23">
        <f t="shared" si="10"/>
        <v>0</v>
      </c>
      <c r="I48" s="4"/>
    </row>
    <row r="49" s="1" customFormat="1" ht="21" customHeight="1" spans="1:9">
      <c r="A49" s="23">
        <v>1</v>
      </c>
      <c r="B49" s="35" t="s">
        <v>623</v>
      </c>
      <c r="C49" s="23">
        <v>1</v>
      </c>
      <c r="D49" s="23">
        <v>1</v>
      </c>
      <c r="E49" s="24" t="s">
        <v>338</v>
      </c>
      <c r="F49" s="34">
        <v>5</v>
      </c>
      <c r="G49" s="30">
        <f>F49/$F$5</f>
        <v>0.000185556407960459</v>
      </c>
      <c r="H49" s="23"/>
      <c r="I49" s="4"/>
    </row>
    <row r="50" s="1" customFormat="1" ht="21" customHeight="1" spans="1:9">
      <c r="A50" s="36" t="s">
        <v>624</v>
      </c>
      <c r="B50" s="33" t="s">
        <v>353</v>
      </c>
      <c r="C50" s="23">
        <f t="shared" ref="C50:H50" si="11">C51+C61+C66</f>
        <v>40</v>
      </c>
      <c r="D50" s="113" t="s">
        <v>582</v>
      </c>
      <c r="E50" s="113" t="s">
        <v>582</v>
      </c>
      <c r="F50" s="34">
        <f t="shared" si="11"/>
        <v>11352.1</v>
      </c>
      <c r="G50" s="30">
        <f>F50/$F$5</f>
        <v>0.421290979761585</v>
      </c>
      <c r="H50" s="23">
        <f t="shared" si="11"/>
        <v>619</v>
      </c>
      <c r="I50" s="4"/>
    </row>
    <row r="51" s="1" customFormat="1" ht="34" customHeight="1" spans="1:9">
      <c r="A51" s="36" t="s">
        <v>584</v>
      </c>
      <c r="B51" s="33" t="s">
        <v>625</v>
      </c>
      <c r="C51" s="23">
        <f t="shared" ref="C51:H51" si="12">SUM(C52:C60)</f>
        <v>12</v>
      </c>
      <c r="D51" s="113" t="s">
        <v>582</v>
      </c>
      <c r="E51" s="113" t="s">
        <v>582</v>
      </c>
      <c r="F51" s="34">
        <f t="shared" si="12"/>
        <v>3899</v>
      </c>
      <c r="G51" s="30">
        <f>F51/$F$5</f>
        <v>0.144696886927566</v>
      </c>
      <c r="H51" s="31">
        <f t="shared" si="12"/>
        <v>150</v>
      </c>
      <c r="I51" s="4"/>
    </row>
    <row r="52" s="1" customFormat="1" ht="27" customHeight="1" spans="1:9">
      <c r="A52" s="23">
        <v>1</v>
      </c>
      <c r="B52" s="35" t="s">
        <v>626</v>
      </c>
      <c r="C52" s="23"/>
      <c r="D52" s="23"/>
      <c r="E52" s="24" t="s">
        <v>347</v>
      </c>
      <c r="F52" s="34"/>
      <c r="G52" s="30">
        <f>F52/$F$5</f>
        <v>0</v>
      </c>
      <c r="H52" s="23"/>
      <c r="I52" s="4"/>
    </row>
    <row r="53" s="1" customFormat="1" ht="102" customHeight="1" spans="1:9">
      <c r="A53" s="23">
        <v>2</v>
      </c>
      <c r="B53" s="35" t="s">
        <v>627</v>
      </c>
      <c r="C53" s="23">
        <v>11</v>
      </c>
      <c r="D53" s="23">
        <v>52.9</v>
      </c>
      <c r="E53" s="24" t="s">
        <v>57</v>
      </c>
      <c r="F53" s="34">
        <v>3814</v>
      </c>
      <c r="G53" s="30">
        <f>F53/$F$5</f>
        <v>0.141542427992238</v>
      </c>
      <c r="H53" s="23">
        <v>83</v>
      </c>
      <c r="I53" s="4"/>
    </row>
    <row r="54" s="1" customFormat="1" ht="33" customHeight="1" spans="1:9">
      <c r="A54" s="23">
        <v>3</v>
      </c>
      <c r="B54" s="35" t="s">
        <v>628</v>
      </c>
      <c r="C54" s="23"/>
      <c r="D54" s="23"/>
      <c r="E54" s="24" t="s">
        <v>57</v>
      </c>
      <c r="F54" s="34"/>
      <c r="G54" s="30">
        <f>F54/$F$5</f>
        <v>0</v>
      </c>
      <c r="H54" s="23"/>
      <c r="I54" s="4"/>
    </row>
    <row r="55" s="1" customFormat="1" ht="35" customHeight="1" spans="1:9">
      <c r="A55" s="23">
        <v>4</v>
      </c>
      <c r="B55" s="35" t="s">
        <v>464</v>
      </c>
      <c r="C55" s="23">
        <v>1</v>
      </c>
      <c r="D55" s="23">
        <v>10.7</v>
      </c>
      <c r="E55" s="24" t="s">
        <v>57</v>
      </c>
      <c r="F55" s="34">
        <v>85</v>
      </c>
      <c r="G55" s="30">
        <f>F55/$F$5</f>
        <v>0.0031544589353278</v>
      </c>
      <c r="H55" s="23">
        <v>67</v>
      </c>
      <c r="I55" s="4"/>
    </row>
    <row r="56" s="1" customFormat="1" ht="21" customHeight="1" spans="1:9">
      <c r="A56" s="23">
        <v>5</v>
      </c>
      <c r="B56" s="35" t="s">
        <v>629</v>
      </c>
      <c r="C56" s="23"/>
      <c r="D56" s="23"/>
      <c r="E56" s="24" t="s">
        <v>57</v>
      </c>
      <c r="F56" s="34"/>
      <c r="G56" s="30">
        <f>F56/$F$5</f>
        <v>0</v>
      </c>
      <c r="H56" s="23"/>
      <c r="I56" s="4"/>
    </row>
    <row r="57" s="1" customFormat="1" ht="45" customHeight="1" spans="1:9">
      <c r="A57" s="23">
        <v>6</v>
      </c>
      <c r="B57" s="35" t="s">
        <v>630</v>
      </c>
      <c r="C57" s="23"/>
      <c r="D57" s="23"/>
      <c r="E57" s="24" t="s">
        <v>35</v>
      </c>
      <c r="F57" s="34"/>
      <c r="G57" s="30">
        <f>F57/$F$5</f>
        <v>0</v>
      </c>
      <c r="H57" s="23"/>
      <c r="I57" s="4"/>
    </row>
    <row r="58" s="1" customFormat="1" ht="57" customHeight="1" spans="1:9">
      <c r="A58" s="23">
        <v>7</v>
      </c>
      <c r="B58" s="35" t="s">
        <v>631</v>
      </c>
      <c r="C58" s="23"/>
      <c r="D58" s="23"/>
      <c r="E58" s="24" t="s">
        <v>35</v>
      </c>
      <c r="F58" s="34"/>
      <c r="G58" s="30">
        <f>F58/$F$5</f>
        <v>0</v>
      </c>
      <c r="H58" s="23"/>
      <c r="I58" s="4"/>
    </row>
    <row r="59" s="1" customFormat="1" ht="30" customHeight="1" spans="1:9">
      <c r="A59" s="23">
        <v>8</v>
      </c>
      <c r="B59" s="35" t="s">
        <v>632</v>
      </c>
      <c r="C59" s="23"/>
      <c r="D59" s="23"/>
      <c r="E59" s="24" t="s">
        <v>347</v>
      </c>
      <c r="F59" s="34"/>
      <c r="G59" s="30">
        <f>F59/$F$5</f>
        <v>0</v>
      </c>
      <c r="H59" s="23"/>
      <c r="I59" s="4"/>
    </row>
    <row r="60" s="1" customFormat="1" ht="21" customHeight="1" spans="1:9">
      <c r="A60" s="23">
        <v>9</v>
      </c>
      <c r="B60" s="35" t="s">
        <v>633</v>
      </c>
      <c r="C60" s="23"/>
      <c r="D60" s="23"/>
      <c r="E60" s="24" t="s">
        <v>338</v>
      </c>
      <c r="F60" s="34"/>
      <c r="G60" s="30">
        <f>F60/$F$5</f>
        <v>0</v>
      </c>
      <c r="H60" s="23"/>
      <c r="I60" s="4"/>
    </row>
    <row r="61" s="1" customFormat="1" ht="21" customHeight="1" spans="1:9">
      <c r="A61" s="36" t="s">
        <v>589</v>
      </c>
      <c r="B61" s="33" t="s">
        <v>634</v>
      </c>
      <c r="C61" s="23">
        <f>SUM(C62:C65)</f>
        <v>21</v>
      </c>
      <c r="D61" s="113" t="s">
        <v>582</v>
      </c>
      <c r="E61" s="113" t="s">
        <v>582</v>
      </c>
      <c r="F61" s="34">
        <f>SUM(F62:F65)</f>
        <v>6940.1</v>
      </c>
      <c r="G61" s="30">
        <f>F61/$F$5</f>
        <v>0.257556005377276</v>
      </c>
      <c r="H61" s="23">
        <v>14</v>
      </c>
      <c r="I61" s="4"/>
    </row>
    <row r="62" s="1" customFormat="1" ht="27" customHeight="1" spans="1:9">
      <c r="A62" s="23">
        <v>1</v>
      </c>
      <c r="B62" s="35" t="s">
        <v>635</v>
      </c>
      <c r="C62" s="23">
        <v>1</v>
      </c>
      <c r="D62" s="23">
        <v>20</v>
      </c>
      <c r="E62" s="24" t="s">
        <v>35</v>
      </c>
      <c r="F62" s="34">
        <v>7</v>
      </c>
      <c r="G62" s="30">
        <f>F62/$F$5</f>
        <v>0.000259778971144643</v>
      </c>
      <c r="H62" s="23">
        <v>10</v>
      </c>
      <c r="I62" s="4"/>
    </row>
    <row r="63" s="1" customFormat="1" ht="21" customHeight="1" spans="1:9">
      <c r="A63" s="23">
        <v>2</v>
      </c>
      <c r="B63" s="35" t="s">
        <v>375</v>
      </c>
      <c r="C63" s="23">
        <v>5</v>
      </c>
      <c r="D63" s="23">
        <v>29.873</v>
      </c>
      <c r="E63" s="24" t="s">
        <v>57</v>
      </c>
      <c r="F63" s="34">
        <v>3345.5</v>
      </c>
      <c r="G63" s="30">
        <f>F63/$F$5</f>
        <v>0.124155792566343</v>
      </c>
      <c r="H63" s="23">
        <v>242</v>
      </c>
      <c r="I63" s="4"/>
    </row>
    <row r="64" s="1" customFormat="1" ht="21" customHeight="1" spans="1:9">
      <c r="A64" s="24">
        <v>3</v>
      </c>
      <c r="B64" s="35" t="s">
        <v>636</v>
      </c>
      <c r="C64" s="23"/>
      <c r="D64" s="24"/>
      <c r="E64" s="24" t="s">
        <v>35</v>
      </c>
      <c r="F64" s="34"/>
      <c r="G64" s="30">
        <f>F64/$F$5</f>
        <v>0</v>
      </c>
      <c r="H64" s="23"/>
      <c r="I64" s="4"/>
    </row>
    <row r="65" s="1" customFormat="1" ht="21" customHeight="1" spans="1:9">
      <c r="A65" s="23">
        <v>4</v>
      </c>
      <c r="B65" s="35" t="s">
        <v>354</v>
      </c>
      <c r="C65" s="23">
        <v>15</v>
      </c>
      <c r="D65" s="23">
        <v>15</v>
      </c>
      <c r="E65" s="24" t="s">
        <v>338</v>
      </c>
      <c r="F65" s="34">
        <v>3587.6</v>
      </c>
      <c r="G65" s="30">
        <f>F65/$F$5</f>
        <v>0.133140433839789</v>
      </c>
      <c r="H65" s="23">
        <v>461</v>
      </c>
      <c r="I65" s="4"/>
    </row>
    <row r="66" s="1" customFormat="1" ht="21" customHeight="1" spans="1:9">
      <c r="A66" s="36" t="s">
        <v>593</v>
      </c>
      <c r="B66" s="33" t="s">
        <v>637</v>
      </c>
      <c r="C66" s="23">
        <f t="shared" ref="C66:H66" si="13">SUM(C67:C72)</f>
        <v>7</v>
      </c>
      <c r="D66" s="113" t="s">
        <v>582</v>
      </c>
      <c r="E66" s="113" t="s">
        <v>582</v>
      </c>
      <c r="F66" s="34">
        <f t="shared" si="13"/>
        <v>513</v>
      </c>
      <c r="G66" s="30">
        <f>F66/$F$5</f>
        <v>0.0190380874567431</v>
      </c>
      <c r="H66" s="23">
        <f t="shared" si="13"/>
        <v>455</v>
      </c>
      <c r="I66" s="4"/>
    </row>
    <row r="67" s="1" customFormat="1" ht="28" customHeight="1" spans="1:9">
      <c r="A67" s="44">
        <v>1</v>
      </c>
      <c r="B67" s="35" t="s">
        <v>638</v>
      </c>
      <c r="C67" s="23"/>
      <c r="D67" s="23"/>
      <c r="E67" s="24" t="s">
        <v>35</v>
      </c>
      <c r="F67" s="34"/>
      <c r="G67" s="30">
        <f>F67/$F$5</f>
        <v>0</v>
      </c>
      <c r="H67" s="23"/>
      <c r="I67" s="4"/>
    </row>
    <row r="68" s="1" customFormat="1" ht="21" customHeight="1" spans="1:9">
      <c r="A68" s="44">
        <v>2</v>
      </c>
      <c r="B68" s="35" t="s">
        <v>639</v>
      </c>
      <c r="C68" s="23"/>
      <c r="D68" s="23"/>
      <c r="E68" s="24" t="s">
        <v>35</v>
      </c>
      <c r="F68" s="34"/>
      <c r="G68" s="30">
        <f>F68/$F$5</f>
        <v>0</v>
      </c>
      <c r="H68" s="23"/>
      <c r="I68" s="4"/>
    </row>
    <row r="69" s="1" customFormat="1" ht="38" customHeight="1" spans="1:9">
      <c r="A69" s="44">
        <v>3</v>
      </c>
      <c r="B69" s="35" t="s">
        <v>640</v>
      </c>
      <c r="C69" s="23"/>
      <c r="D69" s="23"/>
      <c r="E69" s="24" t="s">
        <v>35</v>
      </c>
      <c r="F69" s="34"/>
      <c r="G69" s="30">
        <f>F69/$F$5</f>
        <v>0</v>
      </c>
      <c r="H69" s="23"/>
      <c r="I69" s="4"/>
    </row>
    <row r="70" s="1" customFormat="1" ht="21" customHeight="1" spans="1:9">
      <c r="A70" s="44">
        <v>4</v>
      </c>
      <c r="B70" s="35" t="s">
        <v>405</v>
      </c>
      <c r="C70" s="23">
        <v>7</v>
      </c>
      <c r="D70" s="23">
        <v>1710</v>
      </c>
      <c r="E70" s="24" t="s">
        <v>35</v>
      </c>
      <c r="F70" s="34">
        <v>513</v>
      </c>
      <c r="G70" s="30">
        <f>F70/$F$5</f>
        <v>0.0190380874567431</v>
      </c>
      <c r="H70" s="23">
        <v>455</v>
      </c>
      <c r="I70" s="4"/>
    </row>
    <row r="71" s="1" customFormat="1" ht="28" customHeight="1" spans="1:9">
      <c r="A71" s="44">
        <v>5</v>
      </c>
      <c r="B71" s="35" t="s">
        <v>641</v>
      </c>
      <c r="C71" s="23"/>
      <c r="D71" s="23"/>
      <c r="E71" s="24" t="s">
        <v>35</v>
      </c>
      <c r="F71" s="34"/>
      <c r="G71" s="30">
        <f>F71/$F$5</f>
        <v>0</v>
      </c>
      <c r="H71" s="23"/>
      <c r="I71" s="4"/>
    </row>
    <row r="72" s="1" customFormat="1" ht="60" customHeight="1" spans="1:9">
      <c r="A72" s="44">
        <v>6</v>
      </c>
      <c r="B72" s="35" t="s">
        <v>642</v>
      </c>
      <c r="C72" s="23"/>
      <c r="D72" s="23"/>
      <c r="E72" s="24" t="s">
        <v>338</v>
      </c>
      <c r="F72" s="34"/>
      <c r="G72" s="30">
        <f>F72/$F$5</f>
        <v>0</v>
      </c>
      <c r="H72" s="23"/>
      <c r="I72" s="4"/>
    </row>
    <row r="73" s="1" customFormat="1" ht="21" customHeight="1" spans="1:9">
      <c r="A73" s="36" t="s">
        <v>643</v>
      </c>
      <c r="B73" s="33" t="s">
        <v>644</v>
      </c>
      <c r="C73" s="23">
        <f t="shared" ref="C73:H73" si="14">SUM(C74)</f>
        <v>0</v>
      </c>
      <c r="D73" s="113" t="s">
        <v>582</v>
      </c>
      <c r="E73" s="113" t="s">
        <v>582</v>
      </c>
      <c r="F73" s="34">
        <f t="shared" si="14"/>
        <v>0</v>
      </c>
      <c r="G73" s="30">
        <f>F73/$F$5</f>
        <v>0</v>
      </c>
      <c r="H73" s="23">
        <f t="shared" si="14"/>
        <v>0</v>
      </c>
      <c r="I73" s="4"/>
    </row>
    <row r="74" s="1" customFormat="1" ht="21" customHeight="1" spans="1:9">
      <c r="A74" s="44" t="s">
        <v>584</v>
      </c>
      <c r="B74" s="33" t="s">
        <v>644</v>
      </c>
      <c r="C74" s="23">
        <f t="shared" ref="C74:H74" si="15">SUM(C75:C80)</f>
        <v>0</v>
      </c>
      <c r="D74" s="113" t="s">
        <v>582</v>
      </c>
      <c r="E74" s="113" t="s">
        <v>582</v>
      </c>
      <c r="F74" s="34">
        <f t="shared" si="15"/>
        <v>0</v>
      </c>
      <c r="G74" s="30">
        <f>F74/$F$5</f>
        <v>0</v>
      </c>
      <c r="H74" s="23">
        <f t="shared" si="15"/>
        <v>0</v>
      </c>
      <c r="I74" s="4"/>
    </row>
    <row r="75" s="1" customFormat="1" ht="21" customHeight="1" spans="1:9">
      <c r="A75" s="44">
        <v>1</v>
      </c>
      <c r="B75" s="35" t="s">
        <v>645</v>
      </c>
      <c r="C75" s="23"/>
      <c r="D75" s="23"/>
      <c r="E75" s="24" t="s">
        <v>338</v>
      </c>
      <c r="F75" s="34"/>
      <c r="G75" s="30">
        <f>F75/$F$5</f>
        <v>0</v>
      </c>
      <c r="H75" s="23"/>
      <c r="I75" s="4"/>
    </row>
    <row r="76" s="1" customFormat="1" ht="32" customHeight="1" spans="1:9">
      <c r="A76" s="44">
        <v>2</v>
      </c>
      <c r="B76" s="35" t="s">
        <v>646</v>
      </c>
      <c r="C76" s="23"/>
      <c r="D76" s="23"/>
      <c r="E76" s="24" t="s">
        <v>35</v>
      </c>
      <c r="F76" s="34"/>
      <c r="G76" s="30">
        <f>F76/$F$5</f>
        <v>0</v>
      </c>
      <c r="H76" s="23"/>
      <c r="I76" s="4"/>
    </row>
    <row r="77" s="1" customFormat="1" ht="21" customHeight="1" spans="1:9">
      <c r="A77" s="44">
        <v>3</v>
      </c>
      <c r="B77" s="35" t="s">
        <v>647</v>
      </c>
      <c r="C77" s="23"/>
      <c r="D77" s="23"/>
      <c r="E77" s="24" t="s">
        <v>338</v>
      </c>
      <c r="F77" s="34"/>
      <c r="G77" s="30">
        <f>F77/$F$5</f>
        <v>0</v>
      </c>
      <c r="H77" s="23"/>
      <c r="I77" s="4"/>
    </row>
    <row r="78" s="1" customFormat="1" ht="21" customHeight="1" spans="1:9">
      <c r="A78" s="44">
        <v>4</v>
      </c>
      <c r="B78" s="35" t="s">
        <v>648</v>
      </c>
      <c r="C78" s="23"/>
      <c r="D78" s="23"/>
      <c r="E78" s="24" t="s">
        <v>338</v>
      </c>
      <c r="F78" s="34"/>
      <c r="G78" s="30">
        <f>F78/$F$5</f>
        <v>0</v>
      </c>
      <c r="H78" s="23"/>
      <c r="I78" s="4"/>
    </row>
    <row r="79" s="1" customFormat="1" ht="21" customHeight="1" spans="1:9">
      <c r="A79" s="44">
        <v>5</v>
      </c>
      <c r="B79" s="35" t="s">
        <v>649</v>
      </c>
      <c r="C79" s="23"/>
      <c r="D79" s="23"/>
      <c r="E79" s="24" t="s">
        <v>338</v>
      </c>
      <c r="F79" s="34"/>
      <c r="G79" s="30">
        <f>F79/$F$5</f>
        <v>0</v>
      </c>
      <c r="H79" s="23"/>
      <c r="I79" s="4"/>
    </row>
    <row r="80" s="1" customFormat="1" ht="34" customHeight="1" spans="1:9">
      <c r="A80" s="44">
        <v>6</v>
      </c>
      <c r="B80" s="35" t="s">
        <v>650</v>
      </c>
      <c r="C80" s="23"/>
      <c r="D80" s="23"/>
      <c r="E80" s="24" t="s">
        <v>347</v>
      </c>
      <c r="F80" s="34"/>
      <c r="G80" s="30">
        <f>F80/$F$5</f>
        <v>0</v>
      </c>
      <c r="H80" s="23"/>
      <c r="I80" s="4"/>
    </row>
    <row r="81" s="1" customFormat="1" ht="21" customHeight="1" spans="1:9">
      <c r="A81" s="36" t="s">
        <v>651</v>
      </c>
      <c r="B81" s="33" t="s">
        <v>550</v>
      </c>
      <c r="C81" s="23">
        <f t="shared" ref="C81:H81" si="16">C82+C84+C86</f>
        <v>1</v>
      </c>
      <c r="D81" s="113" t="s">
        <v>582</v>
      </c>
      <c r="E81" s="113" t="s">
        <v>582</v>
      </c>
      <c r="F81" s="34">
        <f t="shared" si="16"/>
        <v>58.5</v>
      </c>
      <c r="G81" s="30">
        <f>F81/$F$5</f>
        <v>0.00217100997313737</v>
      </c>
      <c r="H81" s="23">
        <f t="shared" si="16"/>
        <v>195</v>
      </c>
      <c r="I81" s="4"/>
    </row>
    <row r="82" s="1" customFormat="1" ht="21" customHeight="1" spans="1:9">
      <c r="A82" s="36" t="s">
        <v>584</v>
      </c>
      <c r="B82" s="33" t="s">
        <v>652</v>
      </c>
      <c r="C82" s="23">
        <f t="shared" ref="C82:H82" si="17">SUM(C83)</f>
        <v>0</v>
      </c>
      <c r="D82" s="113" t="s">
        <v>582</v>
      </c>
      <c r="E82" s="113" t="s">
        <v>582</v>
      </c>
      <c r="F82" s="34">
        <f t="shared" si="17"/>
        <v>0</v>
      </c>
      <c r="G82" s="30">
        <f>F82/$F$5</f>
        <v>0</v>
      </c>
      <c r="H82" s="23">
        <f t="shared" si="17"/>
        <v>0</v>
      </c>
      <c r="I82" s="4"/>
    </row>
    <row r="83" s="1" customFormat="1" ht="21" customHeight="1" spans="1:9">
      <c r="A83" s="44">
        <v>1</v>
      </c>
      <c r="B83" s="35" t="s">
        <v>653</v>
      </c>
      <c r="C83" s="23"/>
      <c r="D83" s="23"/>
      <c r="E83" s="24" t="s">
        <v>35</v>
      </c>
      <c r="F83" s="34"/>
      <c r="G83" s="30">
        <f>F83/$F$5</f>
        <v>0</v>
      </c>
      <c r="H83" s="23"/>
      <c r="I83" s="4"/>
    </row>
    <row r="84" s="1" customFormat="1" ht="21" customHeight="1" spans="1:9">
      <c r="A84" s="36" t="s">
        <v>589</v>
      </c>
      <c r="B84" s="33" t="s">
        <v>654</v>
      </c>
      <c r="C84" s="23">
        <f t="shared" ref="C84:H84" si="18">SUM(C85)</f>
        <v>1</v>
      </c>
      <c r="D84" s="113" t="s">
        <v>582</v>
      </c>
      <c r="E84" s="113" t="s">
        <v>582</v>
      </c>
      <c r="F84" s="34">
        <f t="shared" si="18"/>
        <v>58.5</v>
      </c>
      <c r="G84" s="30">
        <f>F84/$F$5</f>
        <v>0.00217100997313737</v>
      </c>
      <c r="H84" s="23">
        <f t="shared" si="18"/>
        <v>195</v>
      </c>
      <c r="I84" s="4"/>
    </row>
    <row r="85" s="1" customFormat="1" ht="29" customHeight="1" spans="1:9">
      <c r="A85" s="44">
        <v>1</v>
      </c>
      <c r="B85" s="35" t="s">
        <v>551</v>
      </c>
      <c r="C85" s="23">
        <v>1</v>
      </c>
      <c r="D85" s="23">
        <v>195</v>
      </c>
      <c r="E85" s="24" t="s">
        <v>602</v>
      </c>
      <c r="F85" s="34">
        <v>58.5</v>
      </c>
      <c r="G85" s="30">
        <f>F85/$F$5</f>
        <v>0.00217100997313737</v>
      </c>
      <c r="H85" s="23">
        <v>195</v>
      </c>
      <c r="I85" s="4"/>
    </row>
    <row r="86" s="1" customFormat="1" ht="21" customHeight="1" spans="1:9">
      <c r="A86" s="36" t="s">
        <v>593</v>
      </c>
      <c r="B86" s="33" t="s">
        <v>655</v>
      </c>
      <c r="C86" s="23">
        <f t="shared" ref="C86:H86" si="19">SUM(C87)</f>
        <v>0</v>
      </c>
      <c r="D86" s="113" t="s">
        <v>582</v>
      </c>
      <c r="E86" s="113" t="s">
        <v>582</v>
      </c>
      <c r="F86" s="34">
        <f t="shared" si="19"/>
        <v>0</v>
      </c>
      <c r="G86" s="30">
        <f>F86/$F$5</f>
        <v>0</v>
      </c>
      <c r="H86" s="23">
        <f t="shared" si="19"/>
        <v>0</v>
      </c>
      <c r="I86" s="4"/>
    </row>
    <row r="87" s="1" customFormat="1" ht="21" customHeight="1" spans="1:9">
      <c r="A87" s="44">
        <v>1</v>
      </c>
      <c r="B87" s="35" t="s">
        <v>656</v>
      </c>
      <c r="C87" s="23"/>
      <c r="D87" s="23"/>
      <c r="E87" s="24" t="s">
        <v>57</v>
      </c>
      <c r="F87" s="34"/>
      <c r="G87" s="30">
        <f>F87/$F$5</f>
        <v>0</v>
      </c>
      <c r="H87" s="23"/>
      <c r="I87" s="4"/>
    </row>
    <row r="88" s="1" customFormat="1" ht="21" customHeight="1" spans="1:9">
      <c r="A88" s="36" t="s">
        <v>657</v>
      </c>
      <c r="B88" s="33" t="s">
        <v>560</v>
      </c>
      <c r="C88" s="23">
        <v>1</v>
      </c>
      <c r="D88" s="24">
        <v>1</v>
      </c>
      <c r="E88" s="24" t="s">
        <v>338</v>
      </c>
      <c r="F88" s="34">
        <v>100</v>
      </c>
      <c r="G88" s="30">
        <f>F88/$F$5</f>
        <v>0.00371112815920918</v>
      </c>
      <c r="H88" s="23"/>
      <c r="I88" s="4"/>
    </row>
    <row r="89" s="1" customFormat="1" ht="21" customHeight="1" spans="1:9">
      <c r="A89" s="36" t="s">
        <v>658</v>
      </c>
      <c r="B89" s="33" t="s">
        <v>568</v>
      </c>
      <c r="C89" s="23">
        <f t="shared" ref="C89:H89" si="20">SUM(C90:C91)</f>
        <v>1</v>
      </c>
      <c r="D89" s="113" t="s">
        <v>582</v>
      </c>
      <c r="E89" s="113" t="s">
        <v>582</v>
      </c>
      <c r="F89" s="29">
        <f t="shared" si="20"/>
        <v>6.384</v>
      </c>
      <c r="G89" s="30">
        <f>F89/$F$5</f>
        <v>0.000236918421683914</v>
      </c>
      <c r="H89" s="23">
        <f t="shared" si="20"/>
        <v>399</v>
      </c>
      <c r="I89" s="4"/>
    </row>
    <row r="90" s="1" customFormat="1" ht="30" customHeight="1" spans="1:9">
      <c r="A90" s="45">
        <v>1</v>
      </c>
      <c r="B90" s="35" t="s">
        <v>659</v>
      </c>
      <c r="C90" s="45"/>
      <c r="D90" s="45"/>
      <c r="E90" s="46" t="s">
        <v>338</v>
      </c>
      <c r="F90" s="47"/>
      <c r="G90" s="30">
        <f>F90/$F$5</f>
        <v>0</v>
      </c>
      <c r="H90" s="45"/>
      <c r="I90" s="4"/>
    </row>
    <row r="91" s="1" customFormat="1" ht="21" customHeight="1" spans="1:9">
      <c r="A91" s="45">
        <v>2</v>
      </c>
      <c r="B91" s="35" t="s">
        <v>569</v>
      </c>
      <c r="C91" s="45">
        <v>1</v>
      </c>
      <c r="D91" s="45">
        <v>399</v>
      </c>
      <c r="E91" s="46" t="s">
        <v>316</v>
      </c>
      <c r="F91" s="48">
        <v>6.384</v>
      </c>
      <c r="G91" s="30">
        <f>F91/$F$5</f>
        <v>0.000236918421683914</v>
      </c>
      <c r="H91" s="45">
        <v>399</v>
      </c>
      <c r="I91" s="4"/>
    </row>
    <row r="92" s="3" customFormat="1" spans="1:10">
      <c r="A92" s="4"/>
      <c r="B92" s="5"/>
      <c r="C92" s="4"/>
      <c r="D92" s="4"/>
      <c r="E92" s="4"/>
      <c r="F92" s="6"/>
      <c r="G92" s="4"/>
      <c r="H92" s="4"/>
      <c r="I92" s="4"/>
      <c r="J92" s="1"/>
    </row>
    <row r="93" s="3" customFormat="1" spans="1:10">
      <c r="A93" s="4"/>
      <c r="B93" s="5"/>
      <c r="C93" s="4"/>
      <c r="D93" s="4"/>
      <c r="E93" s="4"/>
      <c r="F93" s="6"/>
      <c r="G93" s="4"/>
      <c r="H93" s="4"/>
      <c r="I93" s="4"/>
      <c r="J93" s="1"/>
    </row>
    <row r="94" s="3" customFormat="1" spans="1:10">
      <c r="A94" s="4"/>
      <c r="B94" s="5"/>
      <c r="C94" s="4"/>
      <c r="D94" s="4"/>
      <c r="E94" s="4"/>
      <c r="F94" s="6"/>
      <c r="G94" s="4"/>
      <c r="H94" s="4"/>
      <c r="I94" s="4"/>
      <c r="J94" s="1"/>
    </row>
    <row r="95" s="3" customFormat="1" spans="1:10">
      <c r="A95" s="4"/>
      <c r="B95" s="5"/>
      <c r="C95" s="4"/>
      <c r="D95" s="4"/>
      <c r="E95" s="4"/>
      <c r="F95" s="6"/>
      <c r="G95" s="4"/>
      <c r="H95" s="4"/>
      <c r="I95" s="4"/>
      <c r="J95" s="1"/>
    </row>
    <row r="96" s="3" customFormat="1" spans="1:10">
      <c r="A96" s="4"/>
      <c r="B96" s="5"/>
      <c r="C96" s="4"/>
      <c r="D96" s="4"/>
      <c r="E96" s="4"/>
      <c r="F96" s="6"/>
      <c r="G96" s="4"/>
      <c r="H96" s="4"/>
      <c r="I96" s="4"/>
      <c r="J96" s="1"/>
    </row>
    <row r="97" s="3" customFormat="1" spans="1:10">
      <c r="A97" s="4"/>
      <c r="B97" s="5"/>
      <c r="C97" s="4"/>
      <c r="D97" s="4"/>
      <c r="E97" s="4"/>
      <c r="F97" s="6"/>
      <c r="G97" s="4"/>
      <c r="H97" s="4"/>
      <c r="I97" s="4"/>
      <c r="J97" s="1"/>
    </row>
    <row r="98" s="3" customFormat="1" spans="1:10">
      <c r="A98" s="4"/>
      <c r="B98" s="5"/>
      <c r="C98" s="4"/>
      <c r="D98" s="4"/>
      <c r="E98" s="4"/>
      <c r="F98" s="6"/>
      <c r="G98" s="4"/>
      <c r="H98" s="4"/>
      <c r="I98" s="4"/>
      <c r="J98" s="1"/>
    </row>
    <row r="99" s="3" customFormat="1" spans="1:10">
      <c r="A99" s="4"/>
      <c r="B99" s="5"/>
      <c r="C99" s="4"/>
      <c r="D99" s="4"/>
      <c r="E99" s="4"/>
      <c r="F99" s="6"/>
      <c r="G99" s="4"/>
      <c r="H99" s="4"/>
      <c r="I99" s="4"/>
      <c r="J99" s="1"/>
    </row>
  </sheetData>
  <mergeCells count="6">
    <mergeCell ref="A1:H1"/>
    <mergeCell ref="D3:E3"/>
    <mergeCell ref="F3:G3"/>
    <mergeCell ref="A3:A4"/>
    <mergeCell ref="B3:B4"/>
    <mergeCell ref="C3:C4"/>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Kingsoft Office</Application>
  <HeadingPairs>
    <vt:vector size="2" baseType="variant">
      <vt:variant>
        <vt:lpstr>工作表</vt:lpstr>
      </vt:variant>
      <vt:variant>
        <vt:i4>2</vt:i4>
      </vt:variant>
    </vt:vector>
  </HeadingPairs>
  <TitlesOfParts>
    <vt:vector size="2" baseType="lpstr">
      <vt:lpstr>项目库（储备库）</vt:lpstr>
      <vt:lpstr>分类统计表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顾北清歌寒</dc:creator>
  <cp:lastModifiedBy>白云</cp:lastModifiedBy>
  <dcterms:created xsi:type="dcterms:W3CDTF">2022-10-15T11:07:00Z</dcterms:created>
  <dcterms:modified xsi:type="dcterms:W3CDTF">2023-11-22T09:13:28Z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ReadingLayout">
    <vt:bool>false</vt:bool>
  </property>
  <property fmtid="{D5CDD505-2E9C-101B-9397-08002B2CF9AE}" pid="3" name="ICV">
    <vt:lpwstr>84D4484BD1744A53BE1D27AE68C9EA76_13</vt:lpwstr>
  </property>
  <property fmtid="{D5CDD505-2E9C-101B-9397-08002B2CF9AE}" pid="4" name="KSOProductBuildVer">
    <vt:lpwstr>2052-12.1.0.15712</vt:lpwstr>
  </property>
</Properties>
</file>